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35" windowWidth="17490" windowHeight="9465"/>
  </bookViews>
  <sheets>
    <sheet name="титул-доклад2016" sheetId="5" r:id="rId1"/>
    <sheet name="доклад2016" sheetId="4" r:id="rId2"/>
    <sheet name="перечень мер2016" sheetId="1" r:id="rId3"/>
  </sheets>
  <definedNames>
    <definedName name="_xlnm.Print_Titles" localSheetId="2">'перечень мер2016'!$3:$4</definedName>
    <definedName name="_xlnm.Print_Area" localSheetId="1">доклад2016!$A$1:$K$81</definedName>
    <definedName name="_xlnm.Print_Area" localSheetId="2">'перечень мер2016'!$A$1:$J$87</definedName>
    <definedName name="_xlnm.Print_Area" localSheetId="0">'титул-доклад2016'!$A$1:$EY$19</definedName>
  </definedNames>
  <calcPr calcId="145621"/>
</workbook>
</file>

<file path=xl/calcChain.xml><?xml version="1.0" encoding="utf-8"?>
<calcChain xmlns="http://schemas.openxmlformats.org/spreadsheetml/2006/main">
  <c r="P66" i="4" l="1"/>
  <c r="O66" i="4"/>
  <c r="N66" i="4"/>
  <c r="M66" i="4"/>
  <c r="L66" i="4"/>
  <c r="J63" i="4"/>
  <c r="I63" i="4"/>
  <c r="H63" i="4"/>
  <c r="G63" i="4"/>
  <c r="N62" i="4" s="1"/>
  <c r="L47" i="4"/>
  <c r="L46" i="4"/>
  <c r="Q34" i="4"/>
  <c r="P34" i="4"/>
  <c r="O34" i="4"/>
  <c r="O32" i="4" s="1"/>
  <c r="N34" i="4"/>
  <c r="M34" i="4"/>
  <c r="G33" i="4"/>
  <c r="S23" i="4"/>
  <c r="R23" i="4"/>
  <c r="Q23" i="4"/>
  <c r="P23" i="4"/>
  <c r="O23" i="4"/>
  <c r="S22" i="4"/>
  <c r="R22" i="4"/>
  <c r="Q22" i="4"/>
  <c r="P22" i="4"/>
  <c r="O22" i="4"/>
  <c r="S21" i="4"/>
  <c r="R21" i="4"/>
  <c r="Q21" i="4"/>
  <c r="P21" i="4"/>
  <c r="O21" i="4"/>
  <c r="S20" i="4"/>
  <c r="R20" i="4"/>
  <c r="Q20" i="4"/>
  <c r="P20" i="4"/>
  <c r="O20" i="4"/>
  <c r="S19" i="4"/>
  <c r="R19" i="4"/>
  <c r="Q19" i="4"/>
  <c r="P19" i="4"/>
  <c r="O19" i="4"/>
  <c r="S18" i="4"/>
  <c r="R18" i="4"/>
  <c r="Q18" i="4"/>
  <c r="P18" i="4"/>
  <c r="O18" i="4"/>
  <c r="W15" i="4"/>
  <c r="V15" i="4"/>
  <c r="U15" i="4"/>
  <c r="Q15" i="4"/>
  <c r="P15" i="4"/>
  <c r="O15" i="4"/>
  <c r="U14" i="4"/>
  <c r="V14" i="4" s="1"/>
  <c r="W14" i="4" s="1"/>
  <c r="P14" i="4"/>
  <c r="Q14" i="4" s="1"/>
  <c r="O14" i="4"/>
  <c r="P13" i="4"/>
  <c r="O13" i="4"/>
  <c r="N13" i="4"/>
  <c r="M13" i="4"/>
  <c r="L13" i="4"/>
  <c r="P12" i="4"/>
  <c r="O12" i="4"/>
  <c r="N12" i="4"/>
  <c r="M12" i="4"/>
  <c r="L12" i="4"/>
  <c r="P11" i="4"/>
  <c r="O11" i="4"/>
  <c r="N11" i="4"/>
  <c r="M11" i="4"/>
  <c r="L11" i="4"/>
  <c r="P10" i="4"/>
  <c r="O10" i="4"/>
  <c r="N10" i="4"/>
  <c r="M10" i="4"/>
  <c r="L10" i="4"/>
  <c r="P9" i="4"/>
  <c r="O9" i="4"/>
  <c r="N9" i="4"/>
  <c r="M9" i="4"/>
  <c r="L9" i="4"/>
  <c r="P8" i="4"/>
  <c r="O8" i="4"/>
  <c r="N8" i="4"/>
  <c r="M8" i="4"/>
  <c r="L8" i="4"/>
  <c r="H33" i="4" l="1"/>
  <c r="P32" i="4"/>
  <c r="D59" i="1"/>
  <c r="E59" i="1"/>
  <c r="F58" i="1"/>
  <c r="E58" i="1"/>
  <c r="D58" i="1"/>
  <c r="Q32" i="4" l="1"/>
  <c r="J33" i="4" s="1"/>
  <c r="I33" i="4"/>
  <c r="F65" i="1"/>
  <c r="E65" i="1"/>
  <c r="I10" i="1" l="1"/>
  <c r="D7" i="1" l="1"/>
  <c r="F7" i="1"/>
  <c r="G7" i="1"/>
</calcChain>
</file>

<file path=xl/sharedStrings.xml><?xml version="1.0" encoding="utf-8"?>
<sst xmlns="http://schemas.openxmlformats.org/spreadsheetml/2006/main" count="615" uniqueCount="306">
  <si>
    <t>да / нет</t>
  </si>
  <si>
    <t>Общий объем расходов бюджета муниципального образования, направленных на обеспечение занятости подростков 14-18 лет</t>
  </si>
  <si>
    <t>тыс. рублей</t>
  </si>
  <si>
    <t>Наличие территориальной трехсторонней комиссии по регулированию социально-трудовых отношений</t>
  </si>
  <si>
    <t>Удельный вес работников, охваченных действием коллективных договоров ( % от занятых в экономике)</t>
  </si>
  <si>
    <t>Проведение работы по увеличению земельного налога</t>
  </si>
  <si>
    <t xml:space="preserve">Проведение работы по увеличению налога на имущество физических лиц </t>
  </si>
  <si>
    <t>№ п/п</t>
  </si>
  <si>
    <t>Единица измерения</t>
  </si>
  <si>
    <t>Отчетная информация</t>
  </si>
  <si>
    <t>Примечание</t>
  </si>
  <si>
    <t>Проведение работы по обеспечению трудоустройства подростков</t>
  </si>
  <si>
    <t>Проведение работы по увеличению единого налога на вмененный доход (ЕНВД)</t>
  </si>
  <si>
    <t>Проведение работы по увеличению налога на доходы физических лиц (НДФЛ)</t>
  </si>
  <si>
    <t>I.Повышение инвестиционной привлекательности и создание условий для привлечения инвестиций</t>
  </si>
  <si>
    <t>I.1</t>
  </si>
  <si>
    <t>I.2</t>
  </si>
  <si>
    <t>I.3</t>
  </si>
  <si>
    <t>I.4</t>
  </si>
  <si>
    <t>II.1</t>
  </si>
  <si>
    <t>III.1</t>
  </si>
  <si>
    <t>III.2</t>
  </si>
  <si>
    <t>IV.1</t>
  </si>
  <si>
    <t>IV.2</t>
  </si>
  <si>
    <t>IV.3</t>
  </si>
  <si>
    <t>V.1</t>
  </si>
  <si>
    <t>VI.1</t>
  </si>
  <si>
    <t>V.2</t>
  </si>
  <si>
    <t>Объем средств, выделяемый органами местного самоуправления, на поддержку некоммерческих организаций</t>
  </si>
  <si>
    <t>Разработка проектно-сметной документации на инфраструктурные объекты</t>
  </si>
  <si>
    <t>кол-во единиц</t>
  </si>
  <si>
    <t>Разработка проектно-сметной документации на инвестиционные проекты</t>
  </si>
  <si>
    <t>Трудоустройство подростков в возрасте от 14 до 18 лет</t>
  </si>
  <si>
    <t>Наличие территориальных, отраслевых, иных соглашений по регулированию социально-трудовых отношений на муниципальном уровне</t>
  </si>
  <si>
    <t>кол-во заключенных соглашений</t>
  </si>
  <si>
    <t>Поступление земельного налога в местный бюджет</t>
  </si>
  <si>
    <t>Поступление ЕНВД в местный бюджет</t>
  </si>
  <si>
    <t>Поступление НДФЛ в местный бюджет</t>
  </si>
  <si>
    <t xml:space="preserve">Поступление налога на имущество физических лиц  в местный бюджет </t>
  </si>
  <si>
    <t>Динамика поступления земельного налога в местный бюджет</t>
  </si>
  <si>
    <t>%</t>
  </si>
  <si>
    <t>Динамика поступления  ЕНВД  в местный бюджет</t>
  </si>
  <si>
    <t>Динамика поступления НДФЛ в местный бюджет</t>
  </si>
  <si>
    <t>Недоимка по земельному налогу в местный бюджет</t>
  </si>
  <si>
    <t>Недоимка по  ЕНВД  в местный бюджет</t>
  </si>
  <si>
    <t>Недоимка по НДФЛ в местный бюджет</t>
  </si>
  <si>
    <t>Недоимка по налогу на имущество физических лиц в местный бюджет</t>
  </si>
  <si>
    <t>Динамика недоимки по земельному налогу в местный бюджет</t>
  </si>
  <si>
    <t>Динамика недоимки по ЕНВД  в местный бюджет</t>
  </si>
  <si>
    <t>Динамика недоимки по НДФЛ в местный бюджет</t>
  </si>
  <si>
    <t>Динамика недоимки по налогу на имущество физических лиц в местный бюджет</t>
  </si>
  <si>
    <t>Динамика поступления налога на имущество физических лиц в местный бюджет</t>
  </si>
  <si>
    <t>Примечание:</t>
  </si>
  <si>
    <t>Меры и их характеристики</t>
  </si>
  <si>
    <t>II.2</t>
  </si>
  <si>
    <t>II.3</t>
  </si>
  <si>
    <t>II. Работа муниципальных образований по повышению доходного потенциала территории</t>
  </si>
  <si>
    <t>II.4</t>
  </si>
  <si>
    <t>II.5</t>
  </si>
  <si>
    <t>II.11</t>
  </si>
  <si>
    <t>II.12</t>
  </si>
  <si>
    <t>II.13</t>
  </si>
  <si>
    <t>II.14</t>
  </si>
  <si>
    <t>II.15</t>
  </si>
  <si>
    <t>II.16</t>
  </si>
  <si>
    <t>II.17</t>
  </si>
  <si>
    <t>II.6</t>
  </si>
  <si>
    <t>II.7</t>
  </si>
  <si>
    <t>II.8</t>
  </si>
  <si>
    <t>II.9</t>
  </si>
  <si>
    <t>II.10</t>
  </si>
  <si>
    <t>II.18</t>
  </si>
  <si>
    <t>II.19</t>
  </si>
  <si>
    <t>II.20</t>
  </si>
  <si>
    <t>II.21</t>
  </si>
  <si>
    <t>Удельный вес бюджетных и внебюджетных средств (собственные средства инвесторов), направленных по согласованию с мэром муниципального образования на разработку проектно-сметной документации, в общем объеме расходов консолидированного местного бюджета</t>
  </si>
  <si>
    <t>Количество плательщиков ЕНВД</t>
  </si>
  <si>
    <t xml:space="preserve">единиц </t>
  </si>
  <si>
    <t>единиц</t>
  </si>
  <si>
    <t>____________</t>
  </si>
  <si>
    <t>(подпись)</t>
  </si>
  <si>
    <t>VII.1</t>
  </si>
  <si>
    <t>Индекс производства продукции сельского хозяйства в хозяйствах всех категорий (в сопоставимых ценах)</t>
  </si>
  <si>
    <t>N - отчетный год</t>
  </si>
  <si>
    <t>% к предыдущему году</t>
  </si>
  <si>
    <t>VI.2</t>
  </si>
  <si>
    <t>Проведение мероприятий, направленных на профилактику социального сиротства, стимулирование граждан к принятию в свои семьи детей-сирот и детей, оставшихся без попечения родителей</t>
  </si>
  <si>
    <t>VIII.1</t>
  </si>
  <si>
    <t>Наличие муниципальной программы по охране окружающей среды</t>
  </si>
  <si>
    <t>Количество детей-сирот и детей, оставшихся без попечения родителей, проживающих на территории муниципального образования</t>
  </si>
  <si>
    <t>человек</t>
  </si>
  <si>
    <t>Доля детей - сирот и детей, оставшихся без попечения родителей, принятых в семьи, в общем количестве  детей - сирот и детей, оставшихся без попечения родителей</t>
  </si>
  <si>
    <t>VIII.2</t>
  </si>
  <si>
    <t>Динамика количества детей - сирот и детей, оставшихся без попечения родителей</t>
  </si>
  <si>
    <t>VII.2</t>
  </si>
  <si>
    <t>Индекс производства продукции сельского хозяйства в сельхозорганизациях (в сопоставимых ценах)</t>
  </si>
  <si>
    <t>тыс. руб.</t>
  </si>
  <si>
    <t>Удельный вес средств местного бюджета, предусмотренный муниципальной программой по охране окружающей среды, в общем объеме расходов консолидированного местного бюджета</t>
  </si>
  <si>
    <t>Удельный вес средств местного бюджета,  расходуемых через программно-целевой метод , в общем объеме расходов консолидированного местного бюджета</t>
  </si>
  <si>
    <t>IV. Регулирование сферы социально - трудовых отношений</t>
  </si>
  <si>
    <t>V. Обеспечение занятости подростков</t>
  </si>
  <si>
    <t>V.3</t>
  </si>
  <si>
    <t>VI. Повышение гражданской ответственности</t>
  </si>
  <si>
    <t>VII. Поддержка института семьи и брака</t>
  </si>
  <si>
    <t>VII.3</t>
  </si>
  <si>
    <t>VII.4</t>
  </si>
  <si>
    <t>VII.5</t>
  </si>
  <si>
    <t>VIII. Обеспечение конкурентоспособности сельскохозяйственной продукции</t>
  </si>
  <si>
    <t>IX. Работа в области охраны окружающей среды</t>
  </si>
  <si>
    <t>IX.1</t>
  </si>
  <si>
    <t>IX.2</t>
  </si>
  <si>
    <t>III. Повышение эффективности расходования средств бюджета муниципального образования</t>
  </si>
  <si>
    <t>III.3</t>
  </si>
  <si>
    <t>III.4</t>
  </si>
  <si>
    <t>Доведение заработной платы работникам учреждений культуры до уровня заработной платы, определенного в соответствии с законодательством для каждого муниципального образования Иркутской области с учетом дорожной карты в сфере культуры</t>
  </si>
  <si>
    <t>Доведение заработной платы педагогическим работникам дошкольных образовательных организаций и организаций дополнительного образования детей до уровня заработной платы, определенного в соответствии с законодательством для муниципального образования Иркутской области с учетом дорожной карты в сфере образования</t>
  </si>
  <si>
    <t xml:space="preserve">Отсутствие просроченной кредиторской задолженности по выплате денежного содержания главе, муниципальным служащим, а также заработной платы техническому и вспомогательному персоналу органов местного самоуправления, работникам муниципальных учреждений, находящихся в ведении органов местного самоуправления, и пособий по социальной помощи населению </t>
  </si>
  <si>
    <t>Отсутствие прироста просроченной кредиторской задолженности по начислениям на оплату труда</t>
  </si>
  <si>
    <t>Проведение работ по разработке проектно-сметной документации и прохождению госэкспертизы на инфраструктурные объекты и инвестиционные проекты</t>
  </si>
  <si>
    <t>Объем средств местного бюджета, расходуемый через программно-целевой метод (объем средств, расходуемый в рамках муниципальных целевых программ, ведомственных целевых программ)</t>
  </si>
  <si>
    <t>Проведение мероприятий по оказанию поддержки органами местного самоуправления некоммерческим организациям</t>
  </si>
  <si>
    <t>Участие представительных органов местного самоуправления в конкурсе на лучшую организацию работы представительного органа муниципального образования Иркутской области</t>
  </si>
  <si>
    <t>VII.6</t>
  </si>
  <si>
    <t>Количество предоставленных земельных участков льготным категориям граждан, в том числе многодетным семьям</t>
  </si>
  <si>
    <t>IV.4</t>
  </si>
  <si>
    <t>Количество граждан, с которыми легализованы трудовые отношения</t>
  </si>
  <si>
    <t>IV.5</t>
  </si>
  <si>
    <t>IV.6</t>
  </si>
  <si>
    <t>Проведение работы по обеспечению трудоустройства граждан Украины, прибывших из зон боевых действий</t>
  </si>
  <si>
    <t>Проведение работы по обеспечению обустройства граждан Украины, прибывших из зон боевых действий</t>
  </si>
  <si>
    <t>Доля граждан, обеспеченных земельными участками, выделяемых льготным категориям граждан, в общем количестве граждан, состоящих в очереди на получение земельных участков</t>
  </si>
  <si>
    <t>VI.3</t>
  </si>
  <si>
    <t>Доля граждан, выполнивших нормативы Всероссийского физкультурно-спортивного комплекса "Готов к труду и обороне", в общей численности населения, принявших участие в сдаче нормативов Всероссийского физкультурно-спортивного комплекса "Готов к труду и обороне"</t>
  </si>
  <si>
    <t>X. Повышение эффективности муниципального управления</t>
  </si>
  <si>
    <t>I.5</t>
  </si>
  <si>
    <t>Оборот розничной торговли на душу населения</t>
  </si>
  <si>
    <t xml:space="preserve">Наличие общественной палаты на территории муниципального образования </t>
  </si>
  <si>
    <t>Доля граждан, вовлеченных в мероприятия, проводимых совместно органами местного самоуправления с общественными организациями и объединениями, в общей численности населения муниципального образования</t>
  </si>
  <si>
    <t>X.1</t>
  </si>
  <si>
    <t>X.2</t>
  </si>
  <si>
    <t>X.3</t>
  </si>
  <si>
    <t>X.4</t>
  </si>
  <si>
    <t>X.5</t>
  </si>
  <si>
    <t>I.6</t>
  </si>
  <si>
    <t>Доля муниципальных контрактов, заключенных с субъектами малого и среднего предпринимательства, в общем объеме закупок</t>
  </si>
  <si>
    <t>новое</t>
  </si>
  <si>
    <t>VI.4</t>
  </si>
  <si>
    <t>VI.5</t>
  </si>
  <si>
    <t>VI.6</t>
  </si>
  <si>
    <t>VI.7</t>
  </si>
  <si>
    <t>Наличие муниципальных программ развития этноконфессиональных отношений</t>
  </si>
  <si>
    <t>В показателях II.2, II.4, II.7, II.9, II.12, II.14, II.18 для муниципальных районов учитывается консолидированный бюджет.</t>
  </si>
  <si>
    <t>VI.8</t>
  </si>
  <si>
    <t>VI.9</t>
  </si>
  <si>
    <t>Доля средств местного бюджета, выделяемых  социально ориентированным некоммерческим организациям на предоставление услуг, в общем объеме средств местного бюджета, выделяемых на предоставление социальных услуг</t>
  </si>
  <si>
    <t>Наличие ресурсных центров, оказывающих помощь некоммерческим организациям</t>
  </si>
  <si>
    <t>VI.10</t>
  </si>
  <si>
    <t>VI.11</t>
  </si>
  <si>
    <t>Количество проведенных мероприятий, направленных на снижение суицидов</t>
  </si>
  <si>
    <t xml:space="preserve">Доля преступлений, совершенных несовершеннолетними и в отношении несовершеннолетних, в общем количестве преступлений, совершенных на территории муниципального образования </t>
  </si>
  <si>
    <t>Доля суицидальных попыток несовершеннолетних, в общем количестве детского населения  (до 18 лет), проживающего на территории муниципального образования</t>
  </si>
  <si>
    <t>Количество завершенных суицидов несовершеннолетних на территории муниципального образования</t>
  </si>
  <si>
    <t>Наличие муниципальных программ, направленных на поддержку социально ориентированных некоммерческих организаций, расположенных на территории муниципального образования</t>
  </si>
  <si>
    <t xml:space="preserve">               (расшифровка подписи)  </t>
  </si>
  <si>
    <t xml:space="preserve">Мэр Иркутского района </t>
  </si>
  <si>
    <r>
      <t xml:space="preserve">            (</t>
    </r>
    <r>
      <rPr>
        <u/>
        <sz val="12"/>
        <rFont val="Times New Roman"/>
        <family val="1"/>
        <charset val="204"/>
      </rPr>
      <t>Л.П. Фролов</t>
    </r>
    <r>
      <rPr>
        <sz val="12"/>
        <rFont val="Times New Roman"/>
        <family val="1"/>
        <charset val="204"/>
      </rPr>
      <t>)</t>
    </r>
  </si>
  <si>
    <t>да</t>
  </si>
  <si>
    <t>Перечень мер по улучшению достигнутых значений показателей для оценки эффективности деятельности органов местного самоуправления муниципальных образований Иркутской области (Иркутское районное муниципальное образование)</t>
  </si>
  <si>
    <t>нд</t>
  </si>
  <si>
    <t>нет</t>
  </si>
  <si>
    <t>разработан проект программы</t>
  </si>
  <si>
    <t>Во всех образовательных организациях Иркутского района, в тч в ГАУПОУ ОИ "ПУ №60" с. Оек проведены родительские собрания по теме "Профилактика негативного влияния на несовершеннолетних участия в деструктивных играх соцсетей", проведено районное совещание, все случаи попыток суицида рассмотрены на заседании муниципальной межведомственной группы, проведен районный семинар по профилактике суицидов</t>
  </si>
  <si>
    <t>Информация отсутствует о полном объеме недоимки</t>
  </si>
  <si>
    <t>Постановление администрации Иркутского района от 03 августа 2016 г. № 249 "Об Общественной палате Иркутского районного муниципального образования"</t>
  </si>
  <si>
    <t>Оказываются государственные услуги по временному трудоустройству несовершеннолетних граждан в возрасте от 14 до 18 лет в свободное от учебы время</t>
  </si>
  <si>
    <t xml:space="preserve"> В 2016 г. в целях поддержки некоммерческих организаций ветеранов (пенсионеров) войны, труда, Вооруженных сил и правоохранительных органов, общества инвалидов на территории района реализовывалась подпрограмма  поддержка  социально ориентированных некоммерческих организаций в Иркутском районном  муниципальном образовании» на 2014-2017 годы.  
Районной общественной организацией  ветеранов (пенсионеров) войны, труда, Вооруженных сил и правоохранительных органов  реализован  проект «Вторая  молодость» (852 тыс. руб.). Мероприятия  проекта направлены на   активное  долголетие  людей  пожилого возраста.  Иркутский район является  территорией  долгожителей. Ежегодно  чествуют   более  ста  долгожителей от 90 и старше. Юбиляру вручается  медаль  «Долгожитель Иркутского района». Одновременно осуществлено оздоровление ветеранов, созданы группы здоровья. Организованы спортивные мероприятия среди пожилых, проведены  спартакиады  пенсионеров, конкурсы, встречи. 
Два года подряд ветеранская организация участвует  в областном конкурсе «Губернское собрание» и получает финансовую поддержку. 
В целях укрепления семьи по инициативе районного  женсовета  проводится   ежегодный районный конкурс «Мой папа - лучший друг. 
Традиционными стали районные конкурсы «Почетная  семья Иркутского  района». 
Большая  работа  проводится общественными  организациями, работающими  с инвалидами. Поддержка Общественной  организации  «Адаптационно-педагогический центр «Надежда» позволила реализовать проект   «Окно в мир особого ребенка». На эти цели было выделено 170,4 тыс. рублей.    Мероприятия проекта   позволили  обеспечить   дальнейшее развитие социального  обучения  и социальную адаптацию  детей с тяжелыми нарушениями интеллекта. 
«Иркутская районная организация ВОИ»  получила финансирование 113, 6 тыс. рублей на реализацию  проекта  «Путь к успеху».   В рамках проекта прошел  конкурс «Ваша светлость», в котором  приняли участие  представители муниципальных образований.
Военно-спортивный   клуб  «Медведь»  получил  финансовую поддержку из бюджета района в сумме  170 тыс. рублей. Деятельность    клуба  и его проект  «Мы помним, мы гордимся»   направлены на  патриотическое и спортивное  воспитание молодежи 
Общественная  организация    «Местная  бурятская  национально-культурная  автономия» предоставленные на конкурсе средства в размере 56,8 тыс. рублей направила на реализацию  проекта  «Сур-Харбан , Возрождение». Проект способствует   возрождению  традиций и обрядов  бурятского народа,  развитию национальных  видов спорта.
Благодаря реализации Подпрограммы «Поддержка социально ориентированных некоммерческих организаций в Иркутском районном муниципальном образовании на 2014-2017 годы»  заметно повысилась активность жителей  Иркутского района, возросло количество участников  районных мероприятий, значительно увеличилось количество добровольцев.
Осуществляет активную деятельность Благотворительный фонд развития Иркутского района. Фонд создан для благотворительной поддержки инициатив граждан и юридических лиц, направленных на решение социальных, экономических, культурно-спортивных, образовательных, экологических или иных общественно значимых проблем Иркутского района.</t>
  </si>
  <si>
    <t xml:space="preserve">Постановление администрации Иркутского районного муниципального образования от 13.11.2013 N 5102
(ред. от 06.04.2016)
"Об утверждении муниципальной программы Иркутского районного муниципального образования "Молодежная политика в Иркутском районе" на 2014 - 2017 годы"
</t>
  </si>
  <si>
    <t>1.Работа межведомственной комиссии по детализации заработной платы при налоговом органе; межведомственной комиссии ИРМО по обеспечению прав граждан на вознаграждение за труд, на которых заслушиваются представители предприятий имеющих заработную плату ниже величины прожиточного минимума, минимального размера труда, среднеотраслевого показателя.
2.Ежеквартальный мониторинг основных налогоплательщиков снизивших перечисление НДФЛ в текущем году по сравнению с аналогичным периодом прошедшего  года.
3.Мониторинг предприятий, имеющих задолженность по НДФЛ и заслушивание руководителей данных предприятий на заседании рабочей группы по повышению собираемости налога в консолидированный бюджет ИРМО.
4.Выявление предприятий, у которых отсутствовали перечисление НДФЛ в текущем году, установление причин отсутствия перечня НДФЛ.
5.Проведение совместных мероприятий с налоговым органом по декларированию доходов физических лиц.
6.Информирование налогоплательщика через СМИ, официальный сайт администрации Иркутского района – о преимуществах получения официальной заработной платы и негативных последствиях выплаты заработной платы «в конвертах», о проводимых мероприятиях налоговым органом и администрацией Иркутского района по легализации заработной платы налогоплательщика, осуществляющих свою деятельность на территории Иркутского района.
7.Администрацией района и администрациями поселений в рамках взаимодействия с хозяйствующими субъектами проведение разъяснительной работы по вопросу легализации трудовых отношений с работниками.
8. Реализация мероприятий, направленных на снижение неформальной занятости и легализацию зарплаты: 
а) информирование населения через СМИ, официальный сайт администрации Иркутского района о преимуществе получения официальной заработной платы и негативных последствиях выплаты заработной платы в "конвертах";
б) функционирование "Горячей линии. Трудовые права граждан"; 
в) размещение в газете "Ангарские огни" и на официальном сайте Иркутского района информации для работодателей-физических лиц о требованиях главы 48 Трудового Кодекса РФ "Особенности регулирования труда работников, работающих у работодателей - физических лиц"; 
г) встреча с Главами КФХ и ЛПХ по вопросу нелегальной занятости и административного наказания за несоблюдение трудового законодательства; 
д) выявление неформальной занятости по сферам деятельности (пасажироперевозки, торговля, КФХ, турбизнес), консультационная и разъяснительная работа по вопросам оформления трудовых отношений.
9. Выявление условий, ухудшающих положение работников, в части выплаты заработной платы, при проведении уведомительной регистрации колдоговоров, трудовых договоров с работодателями - физическими лицами.</t>
  </si>
  <si>
    <t xml:space="preserve">Информация о сумме недоимки в местный бюджет отсутствует в полном объёме, так как информация налогового органа (мониторинг налоговых поступлений) в части недоимки по налогам содержит информацию о недоимки по НДФЛ по результатам проведённых проверок налогоплательщиков и задолженности по НДФЛ за 2016 год, но включая задолженность по налогу прошлых лет. </t>
  </si>
  <si>
    <t>Информация о сумме НДФЛ в местный бюджет отсутствует в полном объёме, так как информация налогового органа ( мониторинг налоговых поступлений) в части недоимки по налогам содержит информацию о недоимке по НДФЛ только по результатам проведённых проверок налогоплательщиков.</t>
  </si>
  <si>
    <t>1.Осуществление мероприятий по уточнению характеристик земельных участков, отсутствующих в базах данных налогового органа и Управления Рос-реестра по Иркутской области.
2.Осуществление мероприятий по побуждению налогоплательщиков в оформлении прав на недвижимое имущество и земельные участки или заключение договора аренды; организация работы по предъявлению исков о неосновательном обогащении за пользование земельных участками.  
3.Проведение инвентаризации земельных участков с целью определения фактических землепользователей, сбора сведений для полноты начисления земельного налога.
4.Работа в направлении учёта земельного налога</t>
  </si>
  <si>
    <t xml:space="preserve">Поступление земельного налога увеличилось за 2016 год по сравнению с 2015 годом в связи с увеличением налоговой базы по земельному налогу за счёт увеличения количества налогоплательщиков – физических лиц, оформивших земельные участки в собственность и количества налогоплательщиков – муниципальных учреждений, финансируемых из бюджета ИРМО, которые стали плательщиками земельного налога в 2016 году в связи с отменой льготы по его оплате. </t>
  </si>
  <si>
    <t>1.Осуществление мероприятий по уточнению характеристик объектов капитального строительства, отсутствующих в базах данных налогового органа и Управления Рос - реестра по Иркутской области.
2.Проведение инвентаризации имущества муниципального образования с целью определения фактических правообладателей, сбора сведений для полноты начисления налога на имущество физических лиц.
3.Работа с налогоплательщиками по уплате задолженности по налогу на имущество физических лиц 
4.Внесение сведений в Федеральную информационную адресную систему в части адресных элементов: номер дома, владения, корпуса, строения сооружения, участка.
5.Опубликование в газете «Ангарские огни» интервью начальника Межрайоной ИНФС России № 12 по Иркутской области Т.Н. Пудинковой по вопросам уплаты по вопросам уплаты имущественных налогов физическими лицами.</t>
  </si>
  <si>
    <t>Увеличение поступлений налога на имущество физических лиц за 2016 год по сравнения с 2015 годом связанно с увеличением налоговой базы и количества налогоплательщиков, оформивших свои права на объекты имущественной собственности.</t>
  </si>
  <si>
    <t>1.Представление в налоговый орган следующей информации: 
-сведений об управляющих розничными рынками компаний, о продавших и арендуемых ими на розничных рынках площадях; 
-сведения об арендаторах и арендуемых ими торговых площадях, расположенных на территории района;
-уточнённых сведений о месте дислокации объекта торговли, общественного питания и бытового обслуживания.
2.Проведение совместных рейдов и осмотров по адресам осуществления незаконной предпринимательской деятельности, а также предпринимательской деятельности осуществляемой с налоговыми рисками.
3.Анализ применения корректирующего коффициеэнта К 2, учитывающего ассортимент товаров (работ, услуг), время работы, особенности места ведения предпринимательской деятельности. 
4.Осуществляется мониторинг организаций и индивидуальных предпринимателей, осуществляющих на территории Иркутского района предпринимательскую деятельность.
5.Информирование налогоплательщика через СМИ, официальный сайт администрации Иркутского района об изменениях налогового законодательства, о применении субъектами малого и среднего предпринимательства ЕНВД и платежей системы налогообложения.
6.Заслушивание на рабочей группе по повышению собираемости налогов в консолидированный бюджет ИРМО руководителей организаций и индивидуальных предпринимателей, имеющих задолженность по ЕНВД.
7.Осуществление поддержки малого и среднего предпринимательства, осуществляющих деятельность на территории Иркутского района.</t>
  </si>
  <si>
    <t>Поступление единого налога на вменённый доход увеличилось в 2016 году по сравнению с 2015 годом за счёт увеличения налогооблогаемой базы п ЕНВД, а также за счёт поступления задолженности прошлых лет даёт от налогоплательщиков.</t>
  </si>
  <si>
    <t xml:space="preserve">За 2016 год налоговым органом предоставлена оперативная информация о количестве налогоплательщиков ЕНВД, вставших на налоговый учёт 01.01.2016 года информация о количестве налогоплательщиков, находящихся на данной системе  налогообложения отсутствует, в виду отсутствия отчёта о налоговой базе и структуре начисления по единому налогу на вменённый доход для отдельных видов деятельности по форме № 5 - ЕНВД   </t>
  </si>
  <si>
    <t xml:space="preserve">Основная работа по трудоустройству граждан Украины проводилась в течении 2014 - 2015 гг.ОГКУ ЦЗН Иркутского района оказывал содействие в трудоустройстве гражданам , вынуждено покинувшим территорию Украины, в экстренном массовом порядке прибывших на территорию Иркутской области (далее – граждане Украины). Специалистами Центра занятости осуществлялась регистрация трудоспособных граждан Украины в качестве ищущих работу в целях поиска подходящей работы. Всего учтено 161 человек, находящиеся в пункте временного размещения, в качестве нуждающихся в содействии в трудоустройстве и из числа самостоятельно  прибывших граждан Украины. Центром занятости проводилось более 10 мероприятий в целях оказания содействия трудоустройству гражданам Украины: ярмарки вакансии для граждан, выездной день службы занятости, в которых приняли участие 181 человек. В данный период 14 работодателей Иркутского района предоставили более 100 вакансий для трудоустройства граждан Украины. Среди них КФХ Федотов, ОАО Иркутский масложиркомбинат, ООО ВЛ – Байкал, ЗАО «Региональная компания Исттрэвл», ООО Луговое, ООО БайКом Тур, Администрация Уриковского муниципального образования, ООО Агробайкал, Моу ИРМО Уриковская средняя общеобразовательная школа.  При посредничестве Центра занятости, из зарегистрированных граждан Украины, 113 человек трудоустроены на предприятия Иркутской области. </t>
  </si>
  <si>
    <t>Информация отсутствует в связи с принятием закона Иркутской области от 02.11.2015 №96-оз "О закреплении за сельскими поселениями Иркутской области вопросов местного значения", ст.14 ФЗ от 06.10.2003 № 131-фз "Об общих принципах организации местного самоуправления в Российской Федерации"</t>
  </si>
  <si>
    <t>Приложение 2</t>
  </si>
  <si>
    <t>тыс.
рублей</t>
  </si>
  <si>
    <t xml:space="preserve">Постановление администрации Иркутского района от 20.02.2014 г. № 753 "Об утверждении программы "Совершенствование муниципального управления в Иркутском районе на 2014-2017 годы", в .ч. подпрограмма «Поддержка социально ориентированных некоммерческих организаций в Иркутском районном муниципальном образовании на 2014-2017 годы»  </t>
  </si>
  <si>
    <t>1. Профилактика социального сиротства с органами системы профилактики.
2. Укрепление замещающей семьи.
3. Работа со СМИ.
4. Встречи с работниками учреждений (беседа о формах семейного воспитания).
5. Раздается раздаточный материал, буклеты.
6. Пропаганда устройства детей, оставшихся без попечения родителей  в замещающие семьи.
7. Мероприятия благотворительного фонда Иркутского района</t>
  </si>
  <si>
    <t>Разработка ПСД в 2016 году - хоккейный корт Карлук,  школа в п. Молодежный, школа в п. Горячий Ключ,ООО "Пионер" ( дорожная инфраструктура и инфраструктура энергоснабжения); ООО "Истлэнд" (объекты горнолыжного комплекса). Планируется в 2017 г. разработка ПСД на капремонт канализационного коллектора в рп Листвянка, ПСД на строительство блочно-модульной котельной и инженерных сетей в п. Плишкино, хоккейные корты Урик, Хомутово, Усть-Куда, Максимовщина, Ширяево, Мамоны, Оек, Листвянка, берегоукрепление оз.Байкал рп Листвянка</t>
  </si>
  <si>
    <t>Показатели эффективности деятельности органов местного самоуправления городского округа (муниципального района)</t>
  </si>
  <si>
    <t>Иркутское районное муниципальное образование</t>
  </si>
  <si>
    <t>(официальное наименование городского округа (муниципального района))</t>
  </si>
  <si>
    <t>Показатели</t>
  </si>
  <si>
    <t>2013 год</t>
  </si>
  <si>
    <t>2014 год</t>
  </si>
  <si>
    <t>2015 год</t>
  </si>
  <si>
    <t>2016 год</t>
  </si>
  <si>
    <t>2017 год</t>
  </si>
  <si>
    <t>2018 год</t>
  </si>
  <si>
    <t>2019 год</t>
  </si>
  <si>
    <t xml:space="preserve"> Экономическое развитие</t>
  </si>
  <si>
    <t>Число субъектов малого и среднего предпринимательства в расчете 
на 10 тыс. человек населения</t>
  </si>
  <si>
    <t>Доля среднесписочной численности работников (без внешних совместителей) малых и средних предприятий в среднесписочной численности работников (без внешних совместителей) всех предприятий и организаций</t>
  </si>
  <si>
    <t>процентов</t>
  </si>
  <si>
    <t>Объем инвестиций в основной капитал 
(за исключением бюджетных средств) 
в расчете на 1 жителя</t>
  </si>
  <si>
    <t>рублей</t>
  </si>
  <si>
    <t>Доля площади земельных участков, являющихся объектами налогообложения земельным налогом, в общей площади территории городского округа (муниципального района)</t>
  </si>
  <si>
    <t>Доля прибыльных сельскохозяйственных организаций в общем их числе</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</si>
  <si>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</si>
  <si>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Доля населения, проживающего в населенных пунктах, не имеющих регулярного автобусного и (или) железнодорожного сообщения с административным центром городского округа (муниципального района), в общей численности населения городского округа (муниципального района)</t>
  </si>
  <si>
    <t>Среднемесячная номинальная начисленная заработная плата работников:</t>
  </si>
  <si>
    <t>крупных и средних предприятий и некоммерческих организаций</t>
  </si>
  <si>
    <t>муниципальных дошкольных образовательных учреждений</t>
  </si>
  <si>
    <t>муниципальных общеобразовательных учреждений</t>
  </si>
  <si>
    <t>учителей муниципальных общеобразовательных учреждений</t>
  </si>
  <si>
    <t>муниципальных учреждений культуры и искусства</t>
  </si>
  <si>
    <t>муниципальных учреждений физической культуры и спорта</t>
  </si>
  <si>
    <t xml:space="preserve"> Дошкольное образование</t>
  </si>
  <si>
    <t>Доля детей в возрасте 1 - 6 лет, получающих дошкольную образовательную услугу и (или) услугу по их содержанию в муниципальных образовательных учреждениях в общей численности детей в возрасте 1 - 6 лет</t>
  </si>
  <si>
    <t>Доля детей в возрасте 1 - 6 лет, стоящих на учете для определения в муниципальные дошкольные образовательные учреждения, в общей численности детей в возрасте 1 - 6 лет</t>
  </si>
  <si>
    <t xml:space="preserve">Доля муниципальных дошкольных образовательных учреждений, здания которых находятся в аварийном состоянии или требуют капитального ремонта, в общем числе муниципальных дошкольных образовательных учреждений </t>
  </si>
  <si>
    <t xml:space="preserve"> Общее и дополнительное образование</t>
  </si>
  <si>
    <t>Доля выпускников муниципальных общеобразовательных учреждений, сдавших единый государственный экзамен по русскому языку и математике, в общей численности выпускников муниципальных общеобразовательных учреждений, сдававших единый государственный экзамен по данным предметам</t>
  </si>
  <si>
    <t>Доля выпускников муниципальных общеобразовательных учреждений, не получивших аттестат о среднем (полном) образовании, в общей численности выпускников муниципальных общеобразовательных учреждений</t>
  </si>
  <si>
    <t>Доля муниципальных общеобразовательных учреждений, соответствующих современным требованиям обучения, в общем количестве муниципальных общеобразовательных учреждений</t>
  </si>
  <si>
    <t>Доля муниципальных общеобразовательных учреждений, здания которых находятся в аварийном состоянии или требуют капитального ремонта, в общем количестве муниципальных общеобразовательных учреждений</t>
  </si>
  <si>
    <t>Доля детей первой и второй групп здоровья 
в общей численности обучающихся в муниципальных общеобразовательных учреждениях</t>
  </si>
  <si>
    <t>Доля обучающихся в муниципальных общеобразовательных учреждениях, занимающихся во вторую (третью) смену, в общей численности обучающихся в муниципальных общеобразовательных учреждениях</t>
  </si>
  <si>
    <t>Расходы бюджета муниципального образования на общее образование в расчете на 1 обучающегося в муниципальных общеобразовательных учреждениях</t>
  </si>
  <si>
    <t>Доля детей в возрасте 5 - 18 лет, 
получающих услуги по дополнительному образованию в организациях различной организационно-правовой формы и формы собственности, в общей численности детей данной возрастной группы</t>
  </si>
  <si>
    <t xml:space="preserve"> Культура</t>
  </si>
  <si>
    <t>Уровень фактической обеспеченности учреждениями культуры от нормативной потребности:</t>
  </si>
  <si>
    <t>клубами и учреждениями клубного типа</t>
  </si>
  <si>
    <t>библиотеками</t>
  </si>
  <si>
    <t>парками культуры и отдыха</t>
  </si>
  <si>
    <t>Доля муниципальных учреждений культуры, здания которых находятся в аварийном состоянии или требуют капитального ремонта, в общем количестве муниципальных учреждений культуры</t>
  </si>
  <si>
    <t>Доля объектов культурного наследия, находящихся в муниципальной собственности и требующих консервации или реставрации, в общем количестве объектов культурного наследия, находящихся в муниципальной собственности</t>
  </si>
  <si>
    <t xml:space="preserve"> Физическая культура и спорт</t>
  </si>
  <si>
    <t>Доля населения, систематически занимающегося физической культурой и спортом</t>
  </si>
  <si>
    <t>23(1)</t>
  </si>
  <si>
    <t>Доля обучающихся, систематически занимающихся физической культурой и спортом, в общей численности обучающихся</t>
  </si>
  <si>
    <t xml:space="preserve"> Жилищное строительство и обеспечение граждан жильем</t>
  </si>
  <si>
    <t>Общая площадь жилых помещений, приходящаяся в среднем на одного жителя, - всего</t>
  </si>
  <si>
    <t>кв. метров</t>
  </si>
  <si>
    <t>в том числе
введенная в действие за один год</t>
  </si>
  <si>
    <t>Площадь земельных участков, предоставленных для строительства в расчете на 10 тыс. человек населения, - всего</t>
  </si>
  <si>
    <t>гектаров</t>
  </si>
  <si>
    <t>нет данных</t>
  </si>
  <si>
    <t xml:space="preserve">ст.3 Закона Иркутской области от 18.12.2014 N 162-ОЗ "О перераспределении полномочий между органами местного самоуправления отдельных муниципальных образований Иркутской области и Правительством Иркутской области" </t>
  </si>
  <si>
    <t>в том числе
земельных участков, предоставленных для жилищного строительства, индивидуального строительства и комплексного освоения в целях жилищного строительства</t>
  </si>
  <si>
    <t>Площадь земельных участков, предоставленных для строительства, в отношении которых с даты принятия решения о предоставлении земельного участка или подписания протокола о результатах торгов (конкурсов, аукционов) не было получено разрешение на ввод в эксплуатацию:</t>
  </si>
  <si>
    <t>объектов жилищного строительства - 
в течение 3 лет</t>
  </si>
  <si>
    <t>иных объектов капитального строительства - в течение 5 лет</t>
  </si>
  <si>
    <t xml:space="preserve"> Жилищно-коммунальное хозяйство</t>
  </si>
  <si>
    <t>Доля многоквартирных домов, в которых собственники помещений выбрали и реализуют один из способов управления многоквартирными домами, в общем числе многоквартирных домов, в которых собственники помещений должны выбрать способ управления данными домами</t>
  </si>
  <si>
    <t>Доля организаций коммунального комплекса, осуществляющих производство товаров, оказание услуг по водо-, тепло-, газо-, электроснабжению, водоотведению, очистке сточных вод, утилизации (захоронению) твердых бытовых отходов и использующих объекты коммунальной инфраструктуры на праве частной собственности, по договору аренды или концессии, участие субъекта Российской Федерации и (или) городского округа (муниципального района) в уставном капитале которых составляет не более 25 процентов, в общем числе организаций коммунального комплекса, осуществляющих свою деятельность на территории городского округа (муниципального района)</t>
  </si>
  <si>
    <t>Доля многоквартирных домов, расположенных на земельных участках, в отношении которых осуществлен государственный кадастровый учет</t>
  </si>
  <si>
    <t>ст.3 Закона Иркутской области от 18.12.2014 N 162-ОЗ</t>
  </si>
  <si>
    <t>Доля населения, получившего жилые помещения и улучшившего жилищные условия в отчетном году, в общей численности населения, состоящего на учете в качестве нуждающегося в жилых помещениях</t>
  </si>
  <si>
    <t xml:space="preserve"> Организация муниципального управления</t>
  </si>
  <si>
    <t>Доля налоговых и неналоговых доходов местного бюджета (за исключением поступлений налоговых доходов по дополнительным нормативам отчислений) в общем объеме собственных доходов бюджета муниципального образования (без учета субвенций)</t>
  </si>
  <si>
    <t>Доля основных фондов организаций муниципальной формы собственности, находящихся в стадии банкротства, в основных фондах организаций муниципальной формы собственности (на конец года по полной учетной стоимости)</t>
  </si>
  <si>
    <t>Объем не завершенного в установленные сроки строительства, осуществляемого за счет средств бюджета городского округа (муниципального района)</t>
  </si>
  <si>
    <t>Доля просроченной кредиторской задолженности по оплате труда (включая начисления на оплату труда) муниципальных учреждений в общем объеме расходов муниципального образования на оплату труда (включая начисления на оплату труда)</t>
  </si>
  <si>
    <t>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t>
  </si>
  <si>
    <t>Наличие в городском округе (муниципальном районе) утвержденного генерального плана городского округа (схемы территориального планирования муниципального района)</t>
  </si>
  <si>
    <t>да/нет</t>
  </si>
  <si>
    <t>Удовлетворенность населения 
деятельностью органов местного самоуправления городского округа (муниципального района)</t>
  </si>
  <si>
    <t>процентов от числа опрошенных</t>
  </si>
  <si>
    <t>Х</t>
  </si>
  <si>
    <t>Среднегодовая численность постоянного населения</t>
  </si>
  <si>
    <t>тыс. человек</t>
  </si>
  <si>
    <t xml:space="preserve"> Энергосбережение и повышение энергетической эффективности</t>
  </si>
  <si>
    <t>Удельная величина потребления энергетических ресурсов в многоквартирных домах:</t>
  </si>
  <si>
    <t>электрическая энергия</t>
  </si>
  <si>
    <t>кВт/ч на 
1 проживающего</t>
  </si>
  <si>
    <t>тепловая энергия</t>
  </si>
  <si>
    <t>Гкал на 
1 кв. метр общей площади</t>
  </si>
  <si>
    <t>горячая вода</t>
  </si>
  <si>
    <t>куб. метров на 1 проживающего</t>
  </si>
  <si>
    <t>холодная вода</t>
  </si>
  <si>
    <t>природный газ</t>
  </si>
  <si>
    <t>Удельная величина потребления энергетических ресурсов муниципальными бюджетными учреждениями:</t>
  </si>
  <si>
    <t>кВт/ч на 
1 человека населения</t>
  </si>
  <si>
    <t>куб. метров на 1 человека населения</t>
  </si>
  <si>
    <t xml:space="preserve">            Мэр района                                                                                                                                     Л.П. Фролов</t>
  </si>
  <si>
    <t>Форма утверждена</t>
  </si>
  <si>
    <t>постановлением Правительства Российской Федерации
от 17 декабря 2012 г. № 1317</t>
  </si>
  <si>
    <t>(в ред. Постановлений Правительства РФ 
от 12.10.2015 № 1096, от 06.02.2017 № 142)</t>
  </si>
  <si>
    <t>ДОКЛАД</t>
  </si>
  <si>
    <t>Фролов Леонид Петрович</t>
  </si>
  <si>
    <t>(ф.и.о. главы местной администрации городского округа (муниципального района))</t>
  </si>
  <si>
    <t>наименование городского округа (муниципального района)</t>
  </si>
  <si>
    <t>о достигнутых значениях показателей для оценки эффективности деятельности органов местного самоуправления</t>
  </si>
  <si>
    <t xml:space="preserve">городских округов и муниципальных районов за </t>
  </si>
  <si>
    <t>2016</t>
  </si>
  <si>
    <t xml:space="preserve"> год и их планируемых значениях на 3-летний период</t>
  </si>
  <si>
    <t>Подпись</t>
  </si>
  <si>
    <t xml:space="preserve">Дата </t>
  </si>
  <si>
    <t>"</t>
  </si>
  <si>
    <t xml:space="preserve"> г.</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</si>
</sst>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
  </numFmts>
  <fonts count="24" x14ac:knownFonts="1">
    <font>
      <sz val="11"/>
      <color theme="1"/>
      <name val="Calibri"/>
      <family val="2"/>
      <charset val="204"/>
      <scheme val="minor"/>
    </font>
    <font>
      <sz val="10"/>
      <name val="Arial"/>
      <family val="2"/>
      <charset val="204"/>
    </font>
    <font>
      <sz val="11"/>
      <color theme="1"/>
      <name val="Times New Roman"/>
      <family val="1"/>
      <charset val="204"/>
    </font>
    <font>
      <sz val="10"/>
      <name val="Times New Roman"/>
      <family val="1"/>
      <charset val="204"/>
    </font>
    <font>
      <b/>
      <sz val="11"/>
      <color theme="1"/>
      <name val="Times New Roman"/>
      <family val="1"/>
      <charset val="204"/>
    </font>
    <font>
      <sz val="12"/>
      <color theme="1"/>
      <name val="Times New Roman"/>
      <family val="1"/>
      <charset val="204"/>
    </font>
    <font>
      <sz val="12"/>
      <name val="Times New Roman"/>
      <family val="1"/>
      <charset val="204"/>
    </font>
    <font>
      <u/>
      <sz val="12"/>
      <name val="Times New Roman"/>
      <family val="1"/>
      <charset val="204"/>
    </font>
    <font>
      <sz val="11"/>
      <name val="Times New Roman"/>
      <family val="1"/>
      <charset val="204"/>
    </font>
    <font>
      <sz val="10"/>
      <color rgb="FFFF0000"/>
      <name val="Times New Roman"/>
      <family val="1"/>
      <charset val="204"/>
    </font>
    <font>
      <sz val="11"/>
      <color rgb="FFFF0000"/>
      <name val="Times New Roman"/>
      <family val="1"/>
      <charset val="204"/>
    </font>
    <font>
      <sz val="10"/>
      <color theme="1"/>
      <name val="Times New Roman"/>
      <family val="1"/>
      <charset val="204"/>
    </font>
    <font>
      <sz val="14"/>
      <color theme="1"/>
      <name val="Times New Roman"/>
      <family val="1"/>
      <charset val="204"/>
    </font>
    <font>
      <sz val="9"/>
      <name val="Times New Roman"/>
      <family val="1"/>
      <charset val="204"/>
    </font>
    <font>
      <sz val="8"/>
      <name val="Times New Roman"/>
      <family val="1"/>
      <charset val="204"/>
    </font>
    <font>
      <sz val="7"/>
      <name val="Times New Roman"/>
      <family val="1"/>
      <charset val="204"/>
    </font>
    <font>
      <sz val="6"/>
      <name val="Times New Roman"/>
      <family val="1"/>
      <charset val="204"/>
    </font>
    <font>
      <sz val="10"/>
      <name val="Arial"/>
    </font>
    <font>
      <sz val="14"/>
      <name val="Times New Roman"/>
      <family val="1"/>
      <charset val="204"/>
    </font>
    <font>
      <sz val="10"/>
      <name val="Arial Cyr"/>
      <charset val="204"/>
    </font>
    <font>
      <b/>
      <sz val="14"/>
      <name val="Times New Roman"/>
      <family val="1"/>
      <charset val="204"/>
    </font>
    <font>
      <sz val="13"/>
      <name val="Times New Roman"/>
      <family val="1"/>
      <charset val="204"/>
    </font>
    <font>
      <sz val="1"/>
      <color theme="2" tint="-0.249977111117893"/>
      <name val="Arial"/>
      <family val="2"/>
      <charset val="204"/>
    </font>
    <font>
      <sz val="1"/>
      <color theme="2" tint="-0.249977111117893"/>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2"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0" fontId="1" fillId="0" borderId="0"/>
    <xf numFmtId="0" fontId="17" fillId="0" borderId="0"/>
    <xf numFmtId="0" fontId="19" fillId="0" borderId="0"/>
  </cellStyleXfs>
  <cellXfs count="160">
    <xf numFmtId="0" fontId="0" fillId="0" borderId="0" xfId="0"/>
    <xf numFmtId="0" fontId="2" fillId="0" borderId="0" xfId="0" applyFont="1" applyAlignment="1">
      <alignment vertical="center"/>
    </xf>
    <xf numFmtId="0" fontId="2" fillId="0" borderId="0" xfId="0" applyFont="1" applyFill="1" applyAlignment="1">
      <alignment vertical="center"/>
    </xf>
    <xf numFmtId="0" fontId="2" fillId="0" borderId="0" xfId="0" applyFont="1" applyBorder="1" applyAlignment="1">
      <alignment horizontal="right" vertical="center" wrapText="1"/>
    </xf>
    <xf numFmtId="0" fontId="2" fillId="0" borderId="0" xfId="0" applyFont="1" applyBorder="1" applyAlignment="1">
      <alignment horizontal="right" vertical="center"/>
    </xf>
    <xf numFmtId="0" fontId="11" fillId="0" borderId="0" xfId="0" applyFont="1" applyAlignment="1">
      <alignment vertical="center"/>
    </xf>
    <xf numFmtId="0" fontId="3" fillId="2" borderId="0" xfId="1" applyFont="1" applyFill="1" applyBorder="1" applyAlignment="1">
      <alignment horizontal="center" vertical="center" wrapText="1"/>
    </xf>
    <xf numFmtId="0" fontId="17" fillId="0" borderId="0" xfId="2"/>
    <xf numFmtId="0" fontId="6" fillId="0" borderId="0" xfId="2" applyFont="1" applyAlignment="1">
      <alignment horizontal="center"/>
    </xf>
    <xf numFmtId="0" fontId="6" fillId="0" borderId="0" xfId="2" applyFont="1" applyAlignment="1">
      <alignment horizontal="center" vertical="center" wrapText="1"/>
    </xf>
    <xf numFmtId="0" fontId="6" fillId="0" borderId="0" xfId="2" applyFont="1"/>
    <xf numFmtId="0" fontId="1" fillId="0" borderId="0" xfId="2" applyFont="1" applyAlignment="1">
      <alignment horizontal="center"/>
    </xf>
    <xf numFmtId="0" fontId="1" fillId="0" borderId="0" xfId="2" applyFont="1" applyAlignment="1">
      <alignment horizontal="center" vertical="center" wrapText="1"/>
    </xf>
    <xf numFmtId="0" fontId="1" fillId="0" borderId="0" xfId="2" applyFont="1"/>
    <xf numFmtId="0" fontId="1" fillId="0" borderId="0" xfId="2" applyFont="1" applyAlignment="1">
      <alignment vertical="center"/>
    </xf>
    <xf numFmtId="0" fontId="6" fillId="0" borderId="0" xfId="3" applyFont="1"/>
    <xf numFmtId="0" fontId="6" fillId="0" borderId="0" xfId="3" applyFont="1" applyAlignment="1">
      <alignment horizontal="center"/>
    </xf>
    <xf numFmtId="0" fontId="6" fillId="0" borderId="0" xfId="3" applyFont="1" applyAlignment="1">
      <alignment horizontal="center" vertical="top" wrapText="1"/>
    </xf>
    <xf numFmtId="0" fontId="3" fillId="0" borderId="0" xfId="3" applyFont="1" applyAlignment="1">
      <alignment horizontal="center" wrapText="1"/>
    </xf>
    <xf numFmtId="0" fontId="20" fillId="0" borderId="0" xfId="3" applyFont="1" applyAlignment="1">
      <alignment horizontal="center"/>
    </xf>
    <xf numFmtId="0" fontId="20" fillId="0" borderId="0" xfId="3" applyFont="1"/>
    <xf numFmtId="0" fontId="18" fillId="0" borderId="2" xfId="3" applyFont="1" applyBorder="1" applyAlignment="1">
      <alignment horizontal="center"/>
    </xf>
    <xf numFmtId="0" fontId="18" fillId="0" borderId="0" xfId="3" applyFont="1"/>
    <xf numFmtId="0" fontId="3" fillId="0" borderId="3" xfId="3" applyFont="1" applyBorder="1" applyAlignment="1">
      <alignment horizontal="center" vertical="top"/>
    </xf>
    <xf numFmtId="0" fontId="3" fillId="0" borderId="0" xfId="3" applyFont="1"/>
    <xf numFmtId="0" fontId="3" fillId="0" borderId="0" xfId="3" applyFont="1" applyAlignment="1">
      <alignment horizontal="center" vertical="top"/>
    </xf>
    <xf numFmtId="0" fontId="18" fillId="0" borderId="0" xfId="3" applyFont="1" applyAlignment="1">
      <alignment horizontal="center"/>
    </xf>
    <xf numFmtId="0" fontId="18" fillId="0" borderId="0" xfId="3" applyFont="1" applyAlignment="1">
      <alignment horizontal="right"/>
    </xf>
    <xf numFmtId="49" fontId="18" fillId="0" borderId="2" xfId="3" applyNumberFormat="1" applyFont="1" applyBorder="1" applyAlignment="1">
      <alignment horizontal="center"/>
    </xf>
    <xf numFmtId="0" fontId="21" fillId="0" borderId="0" xfId="3" applyFont="1" applyAlignment="1">
      <alignment horizontal="left"/>
    </xf>
    <xf numFmtId="0" fontId="21" fillId="0" borderId="0" xfId="3" applyFont="1"/>
    <xf numFmtId="0" fontId="21" fillId="0" borderId="2" xfId="3" applyFont="1" applyBorder="1" applyAlignment="1">
      <alignment horizontal="center"/>
    </xf>
    <xf numFmtId="0" fontId="21" fillId="0" borderId="0" xfId="3" applyFont="1" applyAlignment="1">
      <alignment horizontal="right"/>
    </xf>
    <xf numFmtId="49" fontId="21" fillId="0" borderId="2" xfId="3" applyNumberFormat="1" applyFont="1" applyBorder="1" applyAlignment="1">
      <alignment horizontal="center"/>
    </xf>
    <xf numFmtId="0" fontId="21" fillId="0" borderId="0" xfId="3" applyFont="1" applyAlignment="1">
      <alignment horizontal="left"/>
    </xf>
    <xf numFmtId="0" fontId="2" fillId="2" borderId="0" xfId="0" applyFont="1" applyFill="1" applyAlignment="1">
      <alignment vertical="center"/>
    </xf>
    <xf numFmtId="0" fontId="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0" xfId="1" applyFont="1" applyFill="1" applyBorder="1" applyAlignment="1">
      <alignment vertical="center"/>
    </xf>
    <xf numFmtId="0" fontId="3" fillId="2" borderId="1"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1" xfId="1" applyFont="1" applyFill="1" applyBorder="1" applyAlignment="1">
      <alignment horizontal="left" vertical="center" wrapText="1"/>
    </xf>
    <xf numFmtId="0" fontId="3" fillId="2" borderId="1" xfId="1" applyFont="1" applyFill="1" applyBorder="1" applyAlignment="1">
      <alignment horizontal="center" vertical="center" wrapText="1"/>
    </xf>
    <xf numFmtId="4" fontId="3" fillId="2" borderId="1" xfId="1" applyNumberFormat="1" applyFont="1" applyFill="1" applyBorder="1" applyAlignment="1">
      <alignment horizontal="center" vertical="center" wrapText="1"/>
    </xf>
    <xf numFmtId="0" fontId="3" fillId="2" borderId="1" xfId="1" applyFont="1" applyFill="1" applyBorder="1" applyAlignment="1">
      <alignment vertical="center"/>
    </xf>
    <xf numFmtId="0" fontId="13" fillId="2" borderId="11" xfId="1" applyFont="1" applyFill="1" applyBorder="1" applyAlignment="1">
      <alignment vertical="center" wrapText="1"/>
    </xf>
    <xf numFmtId="3" fontId="3" fillId="2" borderId="1" xfId="1" applyNumberFormat="1" applyFont="1" applyFill="1" applyBorder="1" applyAlignment="1">
      <alignment horizontal="center" vertical="center" wrapText="1"/>
    </xf>
    <xf numFmtId="0" fontId="13" fillId="2" borderId="13" xfId="1" applyFont="1" applyFill="1" applyBorder="1" applyAlignment="1">
      <alignment vertical="center" wrapText="1"/>
    </xf>
    <xf numFmtId="0" fontId="13" fillId="2" borderId="12" xfId="1" applyFont="1" applyFill="1" applyBorder="1" applyAlignment="1">
      <alignment vertical="center" wrapText="1"/>
    </xf>
    <xf numFmtId="2" fontId="3" fillId="2" borderId="1" xfId="1" applyNumberFormat="1" applyFont="1" applyFill="1" applyBorder="1" applyAlignment="1">
      <alignment vertical="center"/>
    </xf>
    <xf numFmtId="0" fontId="16" fillId="2" borderId="1" xfId="1" applyFont="1" applyFill="1" applyBorder="1" applyAlignment="1">
      <alignment vertical="center" wrapText="1"/>
    </xf>
    <xf numFmtId="4" fontId="15" fillId="2" borderId="1" xfId="1" applyNumberFormat="1" applyFont="1" applyFill="1" applyBorder="1" applyAlignment="1">
      <alignment horizontal="center" vertical="center" wrapText="1"/>
    </xf>
    <xf numFmtId="0" fontId="15" fillId="2" borderId="1" xfId="1" applyFont="1" applyFill="1" applyBorder="1" applyAlignment="1">
      <alignment vertical="center"/>
    </xf>
    <xf numFmtId="0" fontId="14" fillId="2" borderId="11" xfId="1" applyFont="1" applyFill="1" applyBorder="1" applyAlignment="1">
      <alignment vertical="center" wrapText="1"/>
    </xf>
    <xf numFmtId="0" fontId="14" fillId="2" borderId="12" xfId="1" applyFont="1" applyFill="1" applyBorder="1" applyAlignment="1">
      <alignment vertical="center" wrapText="1"/>
    </xf>
    <xf numFmtId="4" fontId="3" fillId="2" borderId="4" xfId="1" applyNumberFormat="1" applyFont="1" applyFill="1" applyBorder="1" applyAlignment="1">
      <alignment horizontal="center" vertical="center" wrapText="1"/>
    </xf>
    <xf numFmtId="4" fontId="3" fillId="2" borderId="3" xfId="1" applyNumberFormat="1" applyFont="1" applyFill="1" applyBorder="1" applyAlignment="1">
      <alignment horizontal="center" vertical="center" wrapText="1"/>
    </xf>
    <xf numFmtId="4" fontId="3" fillId="2" borderId="5" xfId="1" applyNumberFormat="1" applyFont="1" applyFill="1" applyBorder="1" applyAlignment="1">
      <alignment horizontal="center" vertical="center" wrapText="1"/>
    </xf>
    <xf numFmtId="4" fontId="3" fillId="2" borderId="6" xfId="1" applyNumberFormat="1" applyFont="1" applyFill="1" applyBorder="1" applyAlignment="1">
      <alignment horizontal="center" vertical="center" wrapText="1"/>
    </xf>
    <xf numFmtId="4" fontId="3" fillId="2" borderId="2" xfId="1" applyNumberFormat="1" applyFont="1" applyFill="1" applyBorder="1" applyAlignment="1">
      <alignment horizontal="center" vertical="center" wrapText="1"/>
    </xf>
    <xf numFmtId="4" fontId="3" fillId="2" borderId="7" xfId="1" applyNumberFormat="1" applyFont="1" applyFill="1" applyBorder="1" applyAlignment="1">
      <alignment horizontal="center" vertical="center" wrapText="1"/>
    </xf>
    <xf numFmtId="0" fontId="14" fillId="2" borderId="1" xfId="1" applyFont="1" applyFill="1" applyBorder="1" applyAlignment="1">
      <alignment vertical="center" wrapText="1"/>
    </xf>
    <xf numFmtId="4" fontId="3" fillId="2" borderId="8" xfId="1" applyNumberFormat="1" applyFont="1" applyFill="1" applyBorder="1" applyAlignment="1">
      <alignment horizontal="center" vertical="center" wrapText="1"/>
    </xf>
    <xf numFmtId="0" fontId="15" fillId="2" borderId="1" xfId="1" applyFont="1" applyFill="1" applyBorder="1" applyAlignment="1">
      <alignment vertical="center" wrapText="1"/>
    </xf>
    <xf numFmtId="0" fontId="10" fillId="2" borderId="0" xfId="0" applyFont="1" applyFill="1" applyAlignment="1">
      <alignment vertical="center"/>
    </xf>
    <xf numFmtId="0" fontId="9" fillId="2" borderId="1" xfId="1" applyFont="1" applyFill="1" applyBorder="1" applyAlignment="1">
      <alignment horizontal="left" vertical="center"/>
    </xf>
    <xf numFmtId="0" fontId="9" fillId="2" borderId="1" xfId="1" applyFont="1" applyFill="1" applyBorder="1" applyAlignment="1">
      <alignment horizontal="center" vertical="center"/>
    </xf>
    <xf numFmtId="4" fontId="14" fillId="2" borderId="1" xfId="1" applyNumberFormat="1" applyFont="1" applyFill="1" applyBorder="1" applyAlignment="1">
      <alignment horizontal="center" vertical="center" wrapText="1"/>
    </xf>
    <xf numFmtId="4" fontId="13" fillId="2" borderId="1" xfId="1" applyNumberFormat="1" applyFont="1" applyFill="1" applyBorder="1" applyAlignment="1">
      <alignment horizontal="center" vertical="center" wrapText="1"/>
    </xf>
    <xf numFmtId="0" fontId="13" fillId="2" borderId="1" xfId="1" applyFont="1" applyFill="1" applyBorder="1" applyAlignment="1">
      <alignment vertical="center"/>
    </xf>
    <xf numFmtId="0" fontId="15" fillId="2" borderId="11" xfId="1" applyFont="1" applyFill="1" applyBorder="1" applyAlignment="1">
      <alignment vertical="center" wrapText="1"/>
    </xf>
    <xf numFmtId="0" fontId="15" fillId="2" borderId="13" xfId="1" applyFont="1" applyFill="1" applyBorder="1" applyAlignment="1">
      <alignment vertical="center" wrapText="1"/>
    </xf>
    <xf numFmtId="1" fontId="13" fillId="2" borderId="1" xfId="1" applyNumberFormat="1" applyFont="1" applyFill="1" applyBorder="1" applyAlignment="1">
      <alignment horizontal="center" vertical="center" wrapText="1"/>
    </xf>
    <xf numFmtId="0" fontId="15" fillId="2" borderId="12" xfId="1" applyFont="1" applyFill="1" applyBorder="1" applyAlignment="1">
      <alignment vertical="center" wrapText="1"/>
    </xf>
    <xf numFmtId="0" fontId="8" fillId="2" borderId="0" xfId="0" applyFont="1" applyFill="1" applyAlignment="1">
      <alignment vertical="center"/>
    </xf>
    <xf numFmtId="0" fontId="14" fillId="2" borderId="1" xfId="1" applyFont="1" applyFill="1" applyBorder="1" applyAlignment="1">
      <alignment horizontal="center" vertical="center" wrapText="1"/>
    </xf>
    <xf numFmtId="1" fontId="3" fillId="2" borderId="1" xfId="1" applyNumberFormat="1" applyFont="1" applyFill="1" applyBorder="1" applyAlignment="1">
      <alignment horizontal="center" vertical="center" wrapText="1"/>
    </xf>
    <xf numFmtId="164" fontId="3" fillId="2" borderId="1" xfId="1" applyNumberFormat="1" applyFont="1" applyFill="1" applyBorder="1" applyAlignment="1">
      <alignment horizontal="center" vertical="center" wrapText="1"/>
    </xf>
    <xf numFmtId="0" fontId="3" fillId="2" borderId="1" xfId="1" applyFont="1" applyFill="1" applyBorder="1" applyAlignment="1">
      <alignment vertical="center" wrapText="1"/>
    </xf>
    <xf numFmtId="0" fontId="13" fillId="2" borderId="1" xfId="1" applyFont="1" applyFill="1" applyBorder="1" applyAlignment="1">
      <alignment horizontal="center" vertical="center" wrapText="1"/>
    </xf>
    <xf numFmtId="2" fontId="13" fillId="2" borderId="1" xfId="1" applyNumberFormat="1" applyFont="1" applyFill="1" applyBorder="1" applyAlignment="1">
      <alignment horizontal="center" vertical="center" wrapText="1"/>
    </xf>
    <xf numFmtId="2" fontId="13" fillId="2" borderId="1" xfId="1" applyNumberFormat="1" applyFont="1" applyFill="1" applyBorder="1" applyAlignment="1">
      <alignment vertical="center"/>
    </xf>
    <xf numFmtId="0" fontId="11" fillId="2" borderId="1" xfId="1" applyFont="1" applyFill="1" applyBorder="1" applyAlignment="1">
      <alignment horizontal="left" vertical="center" wrapText="1"/>
    </xf>
    <xf numFmtId="1" fontId="3" fillId="2" borderId="1" xfId="1" applyNumberFormat="1" applyFont="1" applyFill="1" applyBorder="1" applyAlignment="1">
      <alignment vertical="center"/>
    </xf>
    <xf numFmtId="2" fontId="3" fillId="2" borderId="1" xfId="1" applyNumberFormat="1" applyFont="1" applyFill="1" applyBorder="1" applyAlignment="1">
      <alignment horizontal="center" vertical="center" wrapText="1"/>
    </xf>
    <xf numFmtId="165" fontId="3" fillId="2" borderId="1" xfId="1" applyNumberFormat="1" applyFont="1" applyFill="1" applyBorder="1" applyAlignment="1">
      <alignment horizontal="center" vertical="center"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0" xfId="1" applyFont="1" applyFill="1" applyBorder="1" applyAlignment="1">
      <alignment horizontal="center" vertical="center"/>
    </xf>
    <xf numFmtId="0" fontId="2" fillId="2" borderId="3" xfId="0" applyFont="1" applyFill="1" applyBorder="1" applyAlignment="1">
      <alignment horizontal="center" vertical="center"/>
    </xf>
    <xf numFmtId="0" fontId="4"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Font="1" applyFill="1" applyAlignment="1">
      <alignment horizontal="left" vertical="center" wrapText="1"/>
    </xf>
    <xf numFmtId="0" fontId="5" fillId="2" borderId="0" xfId="0" applyFont="1" applyFill="1" applyAlignment="1">
      <alignment vertical="center" wrapText="1"/>
    </xf>
    <xf numFmtId="0" fontId="11" fillId="2" borderId="0" xfId="0" applyFont="1" applyFill="1" applyAlignment="1">
      <alignment vertical="center" wrapText="1"/>
    </xf>
    <xf numFmtId="0" fontId="6" fillId="2" borderId="0" xfId="0" applyFont="1" applyFill="1" applyAlignment="1">
      <alignment horizontal="left" vertical="center" wrapText="1"/>
    </xf>
    <xf numFmtId="0" fontId="6" fillId="2" borderId="0" xfId="0" applyFont="1" applyFill="1" applyAlignment="1">
      <alignment horizontal="center" vertical="center" wrapText="1"/>
    </xf>
    <xf numFmtId="0" fontId="11" fillId="2" borderId="0" xfId="0" applyFont="1" applyFill="1" applyAlignment="1">
      <alignment vertical="center"/>
    </xf>
    <xf numFmtId="0" fontId="12" fillId="2" borderId="0" xfId="0" applyFont="1" applyFill="1" applyAlignment="1">
      <alignment horizontal="left" wrapText="1"/>
    </xf>
    <xf numFmtId="0" fontId="12" fillId="2" borderId="0" xfId="0" applyFont="1" applyFill="1" applyAlignment="1">
      <alignment horizontal="left"/>
    </xf>
    <xf numFmtId="0" fontId="12" fillId="2" borderId="0" xfId="0" applyFont="1" applyFill="1" applyAlignment="1">
      <alignment vertical="center"/>
    </xf>
    <xf numFmtId="0" fontId="12" fillId="2" borderId="0" xfId="0" applyFont="1" applyFill="1" applyAlignment="1">
      <alignment horizontal="right"/>
    </xf>
    <xf numFmtId="0" fontId="6" fillId="2" borderId="0" xfId="2" applyFont="1" applyFill="1" applyAlignment="1">
      <alignment horizontal="center" vertical="center" wrapText="1"/>
    </xf>
    <xf numFmtId="0" fontId="17" fillId="2" borderId="0" xfId="2" applyFill="1"/>
    <xf numFmtId="0" fontId="18" fillId="2" borderId="0" xfId="2" applyFont="1" applyFill="1" applyAlignment="1">
      <alignment horizontal="center"/>
    </xf>
    <xf numFmtId="0" fontId="6" fillId="2" borderId="0" xfId="2" applyFont="1" applyFill="1" applyAlignment="1">
      <alignment horizontal="center"/>
    </xf>
    <xf numFmtId="0" fontId="6" fillId="2" borderId="0" xfId="2" applyFont="1" applyFill="1" applyAlignment="1">
      <alignment horizontal="center"/>
    </xf>
    <xf numFmtId="0" fontId="6" fillId="2" borderId="0" xfId="2" applyFont="1" applyFill="1" applyAlignment="1">
      <alignment horizontal="center" vertical="center" wrapText="1"/>
    </xf>
    <xf numFmtId="0" fontId="6" fillId="2" borderId="0" xfId="2" applyFont="1" applyFill="1"/>
    <xf numFmtId="0" fontId="6" fillId="2" borderId="1"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6" fillId="2" borderId="1" xfId="2" applyFont="1" applyFill="1" applyBorder="1" applyAlignment="1">
      <alignment horizontal="center" vertical="top"/>
    </xf>
    <xf numFmtId="0" fontId="6" fillId="2" borderId="1" xfId="2" applyFont="1" applyFill="1" applyBorder="1" applyAlignment="1">
      <alignment horizontal="left" vertical="center" wrapText="1"/>
    </xf>
    <xf numFmtId="166" fontId="6" fillId="2" borderId="1" xfId="2" applyNumberFormat="1" applyFont="1" applyFill="1" applyBorder="1" applyAlignment="1">
      <alignment horizontal="center" vertical="center" wrapText="1"/>
    </xf>
    <xf numFmtId="166" fontId="6" fillId="2" borderId="1" xfId="2" applyNumberFormat="1" applyFont="1" applyFill="1" applyBorder="1" applyAlignment="1">
      <alignment horizontal="center" vertical="center"/>
    </xf>
    <xf numFmtId="0" fontId="6" fillId="2" borderId="1" xfId="2" applyFont="1" applyFill="1" applyBorder="1"/>
    <xf numFmtId="3" fontId="6" fillId="2" borderId="1" xfId="2" applyNumberFormat="1" applyFont="1" applyFill="1" applyBorder="1" applyAlignment="1">
      <alignment horizontal="center" vertical="center" wrapText="1"/>
    </xf>
    <xf numFmtId="3" fontId="5" fillId="2" borderId="1" xfId="2" applyNumberFormat="1" applyFont="1" applyFill="1" applyBorder="1" applyAlignment="1">
      <alignment horizontal="right" vertical="center" indent="1"/>
    </xf>
    <xf numFmtId="3" fontId="5" fillId="2" borderId="1" xfId="2" applyNumberFormat="1" applyFont="1" applyFill="1" applyBorder="1" applyAlignment="1">
      <alignment horizontal="right" vertical="center" wrapText="1" indent="1"/>
    </xf>
    <xf numFmtId="3" fontId="6" fillId="2" borderId="1" xfId="2" applyNumberFormat="1" applyFont="1" applyFill="1" applyBorder="1" applyAlignment="1">
      <alignment horizontal="center" vertical="center"/>
    </xf>
    <xf numFmtId="4" fontId="6" fillId="2" borderId="1" xfId="2" applyNumberFormat="1" applyFont="1" applyFill="1" applyBorder="1" applyAlignment="1">
      <alignment horizontal="center" vertical="center" wrapText="1"/>
    </xf>
    <xf numFmtId="0" fontId="6" fillId="2" borderId="1" xfId="2" applyFont="1" applyFill="1" applyBorder="1" applyAlignment="1">
      <alignment horizontal="center" vertical="center"/>
    </xf>
    <xf numFmtId="0" fontId="6" fillId="2" borderId="1" xfId="2" applyFont="1" applyFill="1" applyBorder="1" applyAlignment="1">
      <alignment horizontal="center" vertical="top"/>
    </xf>
    <xf numFmtId="164" fontId="6" fillId="2" borderId="1" xfId="2" applyNumberFormat="1" applyFont="1" applyFill="1" applyBorder="1" applyAlignment="1">
      <alignment vertical="center"/>
    </xf>
    <xf numFmtId="4" fontId="6" fillId="2" borderId="1" xfId="2" applyNumberFormat="1" applyFont="1" applyFill="1" applyBorder="1" applyAlignment="1">
      <alignment horizontal="center" vertical="center"/>
    </xf>
    <xf numFmtId="0" fontId="14" fillId="2" borderId="1" xfId="2" applyFont="1" applyFill="1" applyBorder="1" applyAlignment="1">
      <alignment vertical="center" wrapText="1"/>
    </xf>
    <xf numFmtId="165" fontId="6" fillId="2" borderId="1" xfId="2" applyNumberFormat="1" applyFont="1" applyFill="1" applyBorder="1" applyAlignment="1">
      <alignment horizontal="center" vertical="center" wrapText="1"/>
    </xf>
    <xf numFmtId="166" fontId="6" fillId="2" borderId="8" xfId="2" applyNumberFormat="1" applyFont="1" applyFill="1" applyBorder="1" applyAlignment="1">
      <alignment horizontal="center" vertical="center" wrapText="1"/>
    </xf>
    <xf numFmtId="166" fontId="6" fillId="2" borderId="9" xfId="2" applyNumberFormat="1" applyFont="1" applyFill="1" applyBorder="1" applyAlignment="1">
      <alignment horizontal="center" vertical="center" wrapText="1"/>
    </xf>
    <xf numFmtId="166" fontId="6" fillId="2" borderId="10" xfId="2" applyNumberFormat="1" applyFont="1" applyFill="1" applyBorder="1" applyAlignment="1">
      <alignment horizontal="center" vertical="center" wrapText="1"/>
    </xf>
    <xf numFmtId="0" fontId="14" fillId="2" borderId="11" xfId="2" applyFont="1" applyFill="1" applyBorder="1" applyAlignment="1">
      <alignment vertical="center" wrapText="1"/>
    </xf>
    <xf numFmtId="0" fontId="6" fillId="2" borderId="11" xfId="2" applyFont="1" applyFill="1" applyBorder="1" applyAlignment="1">
      <alignment horizontal="left" vertical="center" wrapText="1"/>
    </xf>
    <xf numFmtId="0" fontId="14" fillId="2" borderId="12" xfId="2" applyFont="1" applyFill="1" applyBorder="1" applyAlignment="1">
      <alignment vertical="center" wrapText="1"/>
    </xf>
    <xf numFmtId="0" fontId="6" fillId="2" borderId="8" xfId="2" applyFont="1" applyFill="1" applyBorder="1" applyAlignment="1">
      <alignment horizontal="center" vertical="top"/>
    </xf>
    <xf numFmtId="0" fontId="6" fillId="2" borderId="5" xfId="2" applyFont="1" applyFill="1" applyBorder="1" applyAlignment="1">
      <alignment horizontal="center" wrapText="1"/>
    </xf>
    <xf numFmtId="0" fontId="6" fillId="2" borderId="1" xfId="2" applyFont="1" applyFill="1" applyBorder="1" applyAlignment="1">
      <alignment horizontal="center" wrapText="1"/>
    </xf>
    <xf numFmtId="3" fontId="6" fillId="2" borderId="11" xfId="2" applyNumberFormat="1" applyFont="1" applyFill="1" applyBorder="1" applyAlignment="1">
      <alignment horizontal="center" wrapText="1"/>
    </xf>
    <xf numFmtId="0" fontId="1" fillId="2" borderId="11" xfId="2" applyFont="1" applyFill="1" applyBorder="1" applyAlignment="1"/>
    <xf numFmtId="0" fontId="6" fillId="2" borderId="12" xfId="2" applyFont="1" applyFill="1" applyBorder="1" applyAlignment="1">
      <alignment horizontal="left" vertical="center" wrapText="1"/>
    </xf>
    <xf numFmtId="0" fontId="6" fillId="2" borderId="7" xfId="2" applyFont="1" applyFill="1" applyBorder="1" applyAlignment="1">
      <alignment horizontal="center" wrapText="1"/>
    </xf>
    <xf numFmtId="3" fontId="6" fillId="2" borderId="1" xfId="2" applyNumberFormat="1" applyFont="1" applyFill="1" applyBorder="1" applyAlignment="1">
      <alignment horizontal="center" wrapText="1"/>
    </xf>
    <xf numFmtId="3" fontId="6" fillId="2" borderId="12" xfId="2" applyNumberFormat="1" applyFont="1" applyFill="1" applyBorder="1" applyAlignment="1">
      <alignment horizontal="center" wrapText="1"/>
    </xf>
    <xf numFmtId="0" fontId="1" fillId="2" borderId="12" xfId="2" applyFont="1" applyFill="1" applyBorder="1" applyAlignment="1"/>
    <xf numFmtId="0" fontId="1" fillId="2" borderId="1" xfId="2" applyFont="1" applyFill="1" applyBorder="1" applyAlignment="1"/>
    <xf numFmtId="4" fontId="6" fillId="2" borderId="1" xfId="2" applyNumberFormat="1" applyFont="1" applyFill="1" applyBorder="1" applyAlignment="1">
      <alignment horizontal="center" vertical="center" wrapText="1"/>
    </xf>
    <xf numFmtId="0" fontId="14" fillId="2" borderId="1" xfId="2" applyFont="1" applyFill="1" applyBorder="1" applyAlignment="1">
      <alignment vertical="top" wrapText="1"/>
    </xf>
    <xf numFmtId="0" fontId="1" fillId="2" borderId="1" xfId="2" applyFont="1" applyFill="1" applyBorder="1" applyAlignment="1">
      <alignment horizontal="center" vertical="center" wrapText="1"/>
    </xf>
    <xf numFmtId="165" fontId="6" fillId="2" borderId="1" xfId="2" applyNumberFormat="1" applyFont="1" applyFill="1" applyBorder="1" applyAlignment="1">
      <alignment horizontal="center" vertical="center"/>
    </xf>
    <xf numFmtId="0" fontId="6" fillId="2" borderId="1" xfId="2" applyFont="1" applyFill="1" applyBorder="1" applyAlignment="1">
      <alignment vertical="center" wrapText="1"/>
    </xf>
    <xf numFmtId="0" fontId="3" fillId="2" borderId="1" xfId="2" applyFont="1" applyFill="1" applyBorder="1" applyAlignment="1">
      <alignment horizontal="center" vertical="center" wrapText="1"/>
    </xf>
    <xf numFmtId="0" fontId="3" fillId="2" borderId="1" xfId="2" applyFont="1" applyFill="1" applyBorder="1" applyAlignment="1">
      <alignment vertical="center" wrapText="1"/>
    </xf>
    <xf numFmtId="0" fontId="6" fillId="2" borderId="0" xfId="2" applyFont="1" applyFill="1" applyBorder="1"/>
    <xf numFmtId="0" fontId="18" fillId="2" borderId="0" xfId="2" applyFont="1" applyFill="1" applyAlignment="1">
      <alignment horizontal="left" vertical="top" wrapText="1"/>
    </xf>
    <xf numFmtId="0" fontId="1" fillId="2" borderId="0" xfId="2" applyFont="1" applyFill="1" applyAlignment="1"/>
    <xf numFmtId="0" fontId="22" fillId="3" borderId="0" xfId="2" applyFont="1" applyFill="1"/>
    <xf numFmtId="166" fontId="23" fillId="3" borderId="1" xfId="2" applyNumberFormat="1" applyFont="1" applyFill="1" applyBorder="1" applyAlignment="1">
      <alignment horizontal="center" vertical="center" wrapText="1"/>
    </xf>
    <xf numFmtId="164" fontId="23" fillId="3" borderId="1" xfId="2" applyNumberFormat="1" applyFont="1" applyFill="1" applyBorder="1" applyAlignment="1">
      <alignment vertical="center"/>
    </xf>
    <xf numFmtId="166" fontId="23" fillId="3" borderId="1" xfId="2" applyNumberFormat="1" applyFont="1" applyFill="1" applyBorder="1" applyAlignment="1">
      <alignment horizontal="center" vertical="center"/>
    </xf>
    <xf numFmtId="17" fontId="22" fillId="3" borderId="0" xfId="2" applyNumberFormat="1" applyFont="1" applyFill="1"/>
  </cellXfs>
  <cellStyles count="4">
    <cellStyle name="Обычный" xfId="0" builtinId="0"/>
    <cellStyle name="Обычный 2" xfId="1"/>
    <cellStyle name="Обычный 2 2" xfId="3"/>
    <cellStyle name="Обычный 3" xfId="2"/>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Y19"/>
  <sheetViews>
    <sheetView tabSelected="1" view="pageBreakPreview" zoomScaleNormal="100" workbookViewId="0">
      <selection activeCell="DO5" sqref="DO5"/>
    </sheetView>
  </sheetViews>
  <sheetFormatPr defaultColWidth="0.85546875" defaultRowHeight="12.75" customHeight="1" x14ac:dyDescent="0.25"/>
  <cols>
    <col min="1" max="16384" width="0.85546875" style="15"/>
  </cols>
  <sheetData>
    <row r="1" spans="1:155" ht="15.75" x14ac:dyDescent="0.25">
      <c r="DK1" s="16" t="s">
        <v>291</v>
      </c>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row>
    <row r="2" spans="1:155" ht="49.5" customHeight="1" x14ac:dyDescent="0.25">
      <c r="DK2" s="17" t="s">
        <v>292</v>
      </c>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row>
    <row r="3" spans="1:155" ht="15" customHeight="1" x14ac:dyDescent="0.25">
      <c r="DK3" s="18" t="s">
        <v>293</v>
      </c>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row>
    <row r="4" spans="1:155" ht="15" customHeight="1" x14ac:dyDescent="0.25">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row>
    <row r="5" spans="1:155" ht="15.75" x14ac:dyDescent="0.25"/>
    <row r="6" spans="1:155" ht="15.75" x14ac:dyDescent="0.25"/>
    <row r="7" spans="1:155" s="20" customFormat="1" ht="18.75" x14ac:dyDescent="0.3">
      <c r="A7" s="19" t="s">
        <v>294</v>
      </c>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row>
    <row r="8" spans="1:155" s="22" customFormat="1" ht="23.25" customHeight="1" x14ac:dyDescent="0.3">
      <c r="A8" s="21" t="s">
        <v>295</v>
      </c>
      <c r="B8" s="21"/>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c r="EF8" s="21"/>
      <c r="EG8" s="21"/>
      <c r="EH8" s="21"/>
      <c r="EI8" s="21"/>
      <c r="EJ8" s="21"/>
      <c r="EK8" s="21"/>
      <c r="EL8" s="21"/>
      <c r="EM8" s="21"/>
      <c r="EN8" s="21"/>
      <c r="EO8" s="21"/>
      <c r="EP8" s="21"/>
      <c r="EQ8" s="21"/>
      <c r="ER8" s="21"/>
      <c r="ES8" s="21"/>
      <c r="ET8" s="21"/>
      <c r="EU8" s="21"/>
      <c r="EV8" s="21"/>
      <c r="EW8" s="21"/>
      <c r="EX8" s="21"/>
      <c r="EY8" s="21"/>
    </row>
    <row r="9" spans="1:155" s="24" customFormat="1" ht="13.5" customHeight="1" x14ac:dyDescent="0.2">
      <c r="A9" s="23" t="s">
        <v>296</v>
      </c>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row>
    <row r="10" spans="1:155" s="22" customFormat="1" ht="23.25" customHeight="1" x14ac:dyDescent="0.3">
      <c r="A10" s="21" t="s">
        <v>195</v>
      </c>
      <c r="B10" s="21"/>
      <c r="C10" s="21"/>
      <c r="D10" s="21"/>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c r="BX10" s="21"/>
      <c r="BY10" s="21"/>
      <c r="BZ10" s="21"/>
      <c r="CA10" s="21"/>
      <c r="CB10" s="21"/>
      <c r="CC10" s="21"/>
      <c r="CD10" s="21"/>
      <c r="CE10" s="21"/>
      <c r="CF10" s="21"/>
      <c r="CG10" s="21"/>
      <c r="CH10" s="21"/>
      <c r="CI10" s="21"/>
      <c r="CJ10" s="21"/>
      <c r="CK10" s="21"/>
      <c r="CL10" s="21"/>
      <c r="CM10" s="21"/>
      <c r="CN10" s="21"/>
      <c r="CO10" s="21"/>
      <c r="CP10" s="21"/>
      <c r="CQ10" s="21"/>
      <c r="CR10" s="21"/>
      <c r="CS10" s="21"/>
      <c r="CT10" s="21"/>
      <c r="CU10" s="21"/>
      <c r="CV10" s="21"/>
      <c r="CW10" s="21"/>
      <c r="CX10" s="21"/>
      <c r="CY10" s="21"/>
      <c r="CZ10" s="21"/>
      <c r="DA10" s="21"/>
      <c r="DB10" s="21"/>
      <c r="DC10" s="21"/>
      <c r="DD10" s="21"/>
      <c r="DE10" s="21"/>
      <c r="DF10" s="21"/>
      <c r="DG10" s="21"/>
      <c r="DH10" s="21"/>
      <c r="DI10" s="21"/>
      <c r="DJ10" s="21"/>
      <c r="DK10" s="21"/>
      <c r="DL10" s="21"/>
      <c r="DM10" s="21"/>
      <c r="DN10" s="21"/>
      <c r="DO10" s="21"/>
      <c r="DP10" s="21"/>
      <c r="DQ10" s="21"/>
      <c r="DR10" s="21"/>
      <c r="DS10" s="21"/>
      <c r="DT10" s="21"/>
      <c r="DU10" s="21"/>
      <c r="DV10" s="21"/>
      <c r="DW10" s="21"/>
      <c r="DX10" s="21"/>
      <c r="DY10" s="21"/>
      <c r="DZ10" s="21"/>
      <c r="EA10" s="21"/>
      <c r="EB10" s="21"/>
      <c r="EC10" s="21"/>
      <c r="ED10" s="21"/>
      <c r="EE10" s="21"/>
      <c r="EF10" s="21"/>
      <c r="EG10" s="21"/>
      <c r="EH10" s="21"/>
      <c r="EI10" s="21"/>
      <c r="EJ10" s="21"/>
      <c r="EK10" s="21"/>
      <c r="EL10" s="21"/>
      <c r="EM10" s="21"/>
      <c r="EN10" s="21"/>
      <c r="EO10" s="21"/>
      <c r="EP10" s="21"/>
      <c r="EQ10" s="21"/>
      <c r="ER10" s="21"/>
      <c r="ES10" s="21"/>
      <c r="ET10" s="21"/>
      <c r="EU10" s="21"/>
      <c r="EV10" s="21"/>
      <c r="EW10" s="21"/>
      <c r="EX10" s="21"/>
      <c r="EY10" s="21"/>
    </row>
    <row r="11" spans="1:155" s="24" customFormat="1" ht="13.5" customHeight="1" x14ac:dyDescent="0.2">
      <c r="A11" s="25" t="s">
        <v>297</v>
      </c>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c r="BR11" s="25"/>
      <c r="BS11" s="25"/>
      <c r="BT11" s="25"/>
      <c r="BU11" s="25"/>
      <c r="BV11" s="25"/>
      <c r="BW11" s="25"/>
      <c r="BX11" s="25"/>
      <c r="BY11" s="25"/>
      <c r="BZ11" s="25"/>
      <c r="CA11" s="25"/>
      <c r="CB11" s="25"/>
      <c r="CC11" s="25"/>
      <c r="CD11" s="25"/>
      <c r="CE11" s="25"/>
      <c r="CF11" s="25"/>
      <c r="CG11" s="25"/>
      <c r="CH11" s="25"/>
      <c r="CI11" s="25"/>
      <c r="CJ11" s="25"/>
      <c r="CK11" s="25"/>
      <c r="CL11" s="25"/>
      <c r="CM11" s="25"/>
      <c r="CN11" s="25"/>
      <c r="CO11" s="25"/>
      <c r="CP11" s="25"/>
      <c r="CQ11" s="25"/>
      <c r="CR11" s="25"/>
      <c r="CS11" s="25"/>
      <c r="CT11" s="25"/>
      <c r="CU11" s="25"/>
      <c r="CV11" s="25"/>
      <c r="CW11" s="25"/>
      <c r="CX11" s="25"/>
      <c r="CY11" s="25"/>
      <c r="CZ11" s="25"/>
      <c r="DA11" s="25"/>
      <c r="DB11" s="25"/>
      <c r="DC11" s="25"/>
      <c r="DD11" s="25"/>
      <c r="DE11" s="25"/>
      <c r="DF11" s="25"/>
      <c r="DG11" s="25"/>
      <c r="DH11" s="25"/>
      <c r="DI11" s="25"/>
      <c r="DJ11" s="25"/>
      <c r="DK11" s="25"/>
      <c r="DL11" s="25"/>
      <c r="DM11" s="25"/>
      <c r="DN11" s="25"/>
      <c r="DO11" s="25"/>
      <c r="DP11" s="25"/>
      <c r="DQ11" s="25"/>
      <c r="DR11" s="25"/>
      <c r="DS11" s="25"/>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row>
    <row r="12" spans="1:155" s="22" customFormat="1" ht="23.25" customHeight="1" x14ac:dyDescent="0.3">
      <c r="A12" s="26" t="s">
        <v>298</v>
      </c>
      <c r="B12" s="26"/>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row>
    <row r="13" spans="1:155" s="22" customFormat="1" ht="18.75" x14ac:dyDescent="0.3">
      <c r="BS13" s="27" t="s">
        <v>299</v>
      </c>
      <c r="BT13" s="28" t="s">
        <v>300</v>
      </c>
      <c r="BU13" s="28"/>
      <c r="BV13" s="28"/>
      <c r="BW13" s="28"/>
      <c r="BX13" s="28"/>
      <c r="BY13" s="28"/>
      <c r="BZ13" s="28"/>
      <c r="CA13" s="28"/>
      <c r="CB13" s="22" t="s">
        <v>301</v>
      </c>
    </row>
    <row r="14" spans="1:155" ht="15.75" x14ac:dyDescent="0.25"/>
    <row r="15" spans="1:155" ht="15.75" x14ac:dyDescent="0.25"/>
    <row r="16" spans="1:155" ht="15.75" x14ac:dyDescent="0.25"/>
    <row r="17" spans="113:155" s="30" customFormat="1" ht="16.5" x14ac:dyDescent="0.25">
      <c r="DI17" s="29" t="s">
        <v>302</v>
      </c>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row>
    <row r="18" spans="113:155" s="30" customFormat="1" ht="18" customHeight="1" x14ac:dyDescent="0.25">
      <c r="DI18" s="30" t="s">
        <v>303</v>
      </c>
      <c r="DP18" s="32" t="s">
        <v>304</v>
      </c>
      <c r="DQ18" s="32"/>
      <c r="DR18" s="33"/>
      <c r="DS18" s="33"/>
      <c r="DT18" s="33"/>
      <c r="DU18" s="33"/>
      <c r="DV18" s="33"/>
      <c r="DW18" s="34" t="s">
        <v>304</v>
      </c>
      <c r="DX18" s="34"/>
      <c r="DY18" s="33"/>
      <c r="DZ18" s="33"/>
      <c r="EA18" s="33"/>
      <c r="EB18" s="33"/>
      <c r="EC18" s="33"/>
      <c r="ED18" s="33"/>
      <c r="EE18" s="33"/>
      <c r="EF18" s="33"/>
      <c r="EG18" s="33"/>
      <c r="EH18" s="33"/>
      <c r="EI18" s="33"/>
      <c r="EJ18" s="33"/>
      <c r="EK18" s="33"/>
      <c r="EL18" s="33"/>
      <c r="EM18" s="33"/>
      <c r="EO18" s="33"/>
      <c r="EP18" s="33"/>
      <c r="EQ18" s="33"/>
      <c r="ER18" s="33"/>
      <c r="ES18" s="33"/>
      <c r="ET18" s="33"/>
      <c r="EU18" s="33"/>
      <c r="EV18" s="33"/>
      <c r="EW18" s="30" t="s">
        <v>305</v>
      </c>
    </row>
    <row r="19" spans="113:155" ht="3" customHeight="1" x14ac:dyDescent="0.25"/>
  </sheetData>
  <mergeCells count="16">
    <mergeCell ref="A10:EY10"/>
    <mergeCell ref="A11:EY11"/>
    <mergeCell ref="A12:EY12"/>
    <mergeCell ref="BT13:CA13"/>
    <mergeCell ref="DU17:EY17"/>
    <mergeCell ref="DP18:DQ18"/>
    <mergeCell ref="DR18:DV18"/>
    <mergeCell ref="DW18:DX18"/>
    <mergeCell ref="DY18:EM18"/>
    <mergeCell ref="EO18:EV18"/>
    <mergeCell ref="DK1:EY1"/>
    <mergeCell ref="DK2:EY2"/>
    <mergeCell ref="DK3:EY4"/>
    <mergeCell ref="A7:EY7"/>
    <mergeCell ref="A8:EY8"/>
    <mergeCell ref="A9:EY9"/>
  </mergeCells>
  <pageMargins left="0.78740157480314965" right="0.70866141732283472" top="0.78740157480314965" bottom="0.39370078740157483" header="0.19685039370078741" footer="0.19685039370078741"/>
  <pageSetup paperSize="9" orientation="landscape" r:id="rId1"/>
  <headerFooter alignWithMargins="0">
    <oddHeader xml:space="preserve">&amp;R&amp;"Times New Roman,обычный"&amp;7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4"/>
  <sheetViews>
    <sheetView view="pageBreakPreview" zoomScale="85" zoomScaleNormal="70" zoomScaleSheetLayoutView="85" workbookViewId="0">
      <selection activeCell="L1" sqref="L1:AG1048576"/>
    </sheetView>
  </sheetViews>
  <sheetFormatPr defaultRowHeight="12.75" x14ac:dyDescent="0.2"/>
  <cols>
    <col min="1" max="1" width="5.140625" style="11" customWidth="1"/>
    <col min="2" max="2" width="41.42578125" style="14" customWidth="1"/>
    <col min="3" max="3" width="14.7109375" style="13" customWidth="1"/>
    <col min="4" max="4" width="9.28515625" style="13" hidden="1" customWidth="1"/>
    <col min="5" max="9" width="9.28515625" style="13" customWidth="1"/>
    <col min="10" max="10" width="10.28515625" style="13" customWidth="1"/>
    <col min="11" max="11" width="16" style="13" customWidth="1"/>
    <col min="12" max="12" width="12.42578125" style="155" hidden="1" customWidth="1"/>
    <col min="13" max="13" width="12" style="155" hidden="1" customWidth="1"/>
    <col min="14" max="14" width="12.42578125" style="155" hidden="1" customWidth="1"/>
    <col min="15" max="15" width="13.140625" style="155" hidden="1" customWidth="1"/>
    <col min="16" max="17" width="13.42578125" style="155" hidden="1" customWidth="1"/>
    <col min="18" max="26" width="0" style="155" hidden="1" customWidth="1"/>
    <col min="27" max="33" width="0" style="7" hidden="1" customWidth="1"/>
    <col min="34" max="256" width="9.140625" style="7"/>
    <col min="257" max="257" width="5.140625" style="7" customWidth="1"/>
    <col min="258" max="258" width="41.42578125" style="7" customWidth="1"/>
    <col min="259" max="259" width="14.7109375" style="7" customWidth="1"/>
    <col min="260" max="260" width="0" style="7" hidden="1" customWidth="1"/>
    <col min="261" max="265" width="9.28515625" style="7" customWidth="1"/>
    <col min="266" max="266" width="10.28515625" style="7" customWidth="1"/>
    <col min="267" max="267" width="16" style="7" customWidth="1"/>
    <col min="268" max="268" width="12.42578125" style="7" customWidth="1"/>
    <col min="269" max="269" width="12" style="7" customWidth="1"/>
    <col min="270" max="270" width="12.42578125" style="7" customWidth="1"/>
    <col min="271" max="271" width="13.140625" style="7" customWidth="1"/>
    <col min="272" max="273" width="13.42578125" style="7" customWidth="1"/>
    <col min="274" max="512" width="9.140625" style="7"/>
    <col min="513" max="513" width="5.140625" style="7" customWidth="1"/>
    <col min="514" max="514" width="41.42578125" style="7" customWidth="1"/>
    <col min="515" max="515" width="14.7109375" style="7" customWidth="1"/>
    <col min="516" max="516" width="0" style="7" hidden="1" customWidth="1"/>
    <col min="517" max="521" width="9.28515625" style="7" customWidth="1"/>
    <col min="522" max="522" width="10.28515625" style="7" customWidth="1"/>
    <col min="523" max="523" width="16" style="7" customWidth="1"/>
    <col min="524" max="524" width="12.42578125" style="7" customWidth="1"/>
    <col min="525" max="525" width="12" style="7" customWidth="1"/>
    <col min="526" max="526" width="12.42578125" style="7" customWidth="1"/>
    <col min="527" max="527" width="13.140625" style="7" customWidth="1"/>
    <col min="528" max="529" width="13.42578125" style="7" customWidth="1"/>
    <col min="530" max="768" width="9.140625" style="7"/>
    <col min="769" max="769" width="5.140625" style="7" customWidth="1"/>
    <col min="770" max="770" width="41.42578125" style="7" customWidth="1"/>
    <col min="771" max="771" width="14.7109375" style="7" customWidth="1"/>
    <col min="772" max="772" width="0" style="7" hidden="1" customWidth="1"/>
    <col min="773" max="777" width="9.28515625" style="7" customWidth="1"/>
    <col min="778" max="778" width="10.28515625" style="7" customWidth="1"/>
    <col min="779" max="779" width="16" style="7" customWidth="1"/>
    <col min="780" max="780" width="12.42578125" style="7" customWidth="1"/>
    <col min="781" max="781" width="12" style="7" customWidth="1"/>
    <col min="782" max="782" width="12.42578125" style="7" customWidth="1"/>
    <col min="783" max="783" width="13.140625" style="7" customWidth="1"/>
    <col min="784" max="785" width="13.42578125" style="7" customWidth="1"/>
    <col min="786" max="1024" width="9.140625" style="7"/>
    <col min="1025" max="1025" width="5.140625" style="7" customWidth="1"/>
    <col min="1026" max="1026" width="41.42578125" style="7" customWidth="1"/>
    <col min="1027" max="1027" width="14.7109375" style="7" customWidth="1"/>
    <col min="1028" max="1028" width="0" style="7" hidden="1" customWidth="1"/>
    <col min="1029" max="1033" width="9.28515625" style="7" customWidth="1"/>
    <col min="1034" max="1034" width="10.28515625" style="7" customWidth="1"/>
    <col min="1035" max="1035" width="16" style="7" customWidth="1"/>
    <col min="1036" max="1036" width="12.42578125" style="7" customWidth="1"/>
    <col min="1037" max="1037" width="12" style="7" customWidth="1"/>
    <col min="1038" max="1038" width="12.42578125" style="7" customWidth="1"/>
    <col min="1039" max="1039" width="13.140625" style="7" customWidth="1"/>
    <col min="1040" max="1041" width="13.42578125" style="7" customWidth="1"/>
    <col min="1042" max="1280" width="9.140625" style="7"/>
    <col min="1281" max="1281" width="5.140625" style="7" customWidth="1"/>
    <col min="1282" max="1282" width="41.42578125" style="7" customWidth="1"/>
    <col min="1283" max="1283" width="14.7109375" style="7" customWidth="1"/>
    <col min="1284" max="1284" width="0" style="7" hidden="1" customWidth="1"/>
    <col min="1285" max="1289" width="9.28515625" style="7" customWidth="1"/>
    <col min="1290" max="1290" width="10.28515625" style="7" customWidth="1"/>
    <col min="1291" max="1291" width="16" style="7" customWidth="1"/>
    <col min="1292" max="1292" width="12.42578125" style="7" customWidth="1"/>
    <col min="1293" max="1293" width="12" style="7" customWidth="1"/>
    <col min="1294" max="1294" width="12.42578125" style="7" customWidth="1"/>
    <col min="1295" max="1295" width="13.140625" style="7" customWidth="1"/>
    <col min="1296" max="1297" width="13.42578125" style="7" customWidth="1"/>
    <col min="1298" max="1536" width="9.140625" style="7"/>
    <col min="1537" max="1537" width="5.140625" style="7" customWidth="1"/>
    <col min="1538" max="1538" width="41.42578125" style="7" customWidth="1"/>
    <col min="1539" max="1539" width="14.7109375" style="7" customWidth="1"/>
    <col min="1540" max="1540" width="0" style="7" hidden="1" customWidth="1"/>
    <col min="1541" max="1545" width="9.28515625" style="7" customWidth="1"/>
    <col min="1546" max="1546" width="10.28515625" style="7" customWidth="1"/>
    <col min="1547" max="1547" width="16" style="7" customWidth="1"/>
    <col min="1548" max="1548" width="12.42578125" style="7" customWidth="1"/>
    <col min="1549" max="1549" width="12" style="7" customWidth="1"/>
    <col min="1550" max="1550" width="12.42578125" style="7" customWidth="1"/>
    <col min="1551" max="1551" width="13.140625" style="7" customWidth="1"/>
    <col min="1552" max="1553" width="13.42578125" style="7" customWidth="1"/>
    <col min="1554" max="1792" width="9.140625" style="7"/>
    <col min="1793" max="1793" width="5.140625" style="7" customWidth="1"/>
    <col min="1794" max="1794" width="41.42578125" style="7" customWidth="1"/>
    <col min="1795" max="1795" width="14.7109375" style="7" customWidth="1"/>
    <col min="1796" max="1796" width="0" style="7" hidden="1" customWidth="1"/>
    <col min="1797" max="1801" width="9.28515625" style="7" customWidth="1"/>
    <col min="1802" max="1802" width="10.28515625" style="7" customWidth="1"/>
    <col min="1803" max="1803" width="16" style="7" customWidth="1"/>
    <col min="1804" max="1804" width="12.42578125" style="7" customWidth="1"/>
    <col min="1805" max="1805" width="12" style="7" customWidth="1"/>
    <col min="1806" max="1806" width="12.42578125" style="7" customWidth="1"/>
    <col min="1807" max="1807" width="13.140625" style="7" customWidth="1"/>
    <col min="1808" max="1809" width="13.42578125" style="7" customWidth="1"/>
    <col min="1810" max="2048" width="9.140625" style="7"/>
    <col min="2049" max="2049" width="5.140625" style="7" customWidth="1"/>
    <col min="2050" max="2050" width="41.42578125" style="7" customWidth="1"/>
    <col min="2051" max="2051" width="14.7109375" style="7" customWidth="1"/>
    <col min="2052" max="2052" width="0" style="7" hidden="1" customWidth="1"/>
    <col min="2053" max="2057" width="9.28515625" style="7" customWidth="1"/>
    <col min="2058" max="2058" width="10.28515625" style="7" customWidth="1"/>
    <col min="2059" max="2059" width="16" style="7" customWidth="1"/>
    <col min="2060" max="2060" width="12.42578125" style="7" customWidth="1"/>
    <col min="2061" max="2061" width="12" style="7" customWidth="1"/>
    <col min="2062" max="2062" width="12.42578125" style="7" customWidth="1"/>
    <col min="2063" max="2063" width="13.140625" style="7" customWidth="1"/>
    <col min="2064" max="2065" width="13.42578125" style="7" customWidth="1"/>
    <col min="2066" max="2304" width="9.140625" style="7"/>
    <col min="2305" max="2305" width="5.140625" style="7" customWidth="1"/>
    <col min="2306" max="2306" width="41.42578125" style="7" customWidth="1"/>
    <col min="2307" max="2307" width="14.7109375" style="7" customWidth="1"/>
    <col min="2308" max="2308" width="0" style="7" hidden="1" customWidth="1"/>
    <col min="2309" max="2313" width="9.28515625" style="7" customWidth="1"/>
    <col min="2314" max="2314" width="10.28515625" style="7" customWidth="1"/>
    <col min="2315" max="2315" width="16" style="7" customWidth="1"/>
    <col min="2316" max="2316" width="12.42578125" style="7" customWidth="1"/>
    <col min="2317" max="2317" width="12" style="7" customWidth="1"/>
    <col min="2318" max="2318" width="12.42578125" style="7" customWidth="1"/>
    <col min="2319" max="2319" width="13.140625" style="7" customWidth="1"/>
    <col min="2320" max="2321" width="13.42578125" style="7" customWidth="1"/>
    <col min="2322" max="2560" width="9.140625" style="7"/>
    <col min="2561" max="2561" width="5.140625" style="7" customWidth="1"/>
    <col min="2562" max="2562" width="41.42578125" style="7" customWidth="1"/>
    <col min="2563" max="2563" width="14.7109375" style="7" customWidth="1"/>
    <col min="2564" max="2564" width="0" style="7" hidden="1" customWidth="1"/>
    <col min="2565" max="2569" width="9.28515625" style="7" customWidth="1"/>
    <col min="2570" max="2570" width="10.28515625" style="7" customWidth="1"/>
    <col min="2571" max="2571" width="16" style="7" customWidth="1"/>
    <col min="2572" max="2572" width="12.42578125" style="7" customWidth="1"/>
    <col min="2573" max="2573" width="12" style="7" customWidth="1"/>
    <col min="2574" max="2574" width="12.42578125" style="7" customWidth="1"/>
    <col min="2575" max="2575" width="13.140625" style="7" customWidth="1"/>
    <col min="2576" max="2577" width="13.42578125" style="7" customWidth="1"/>
    <col min="2578" max="2816" width="9.140625" style="7"/>
    <col min="2817" max="2817" width="5.140625" style="7" customWidth="1"/>
    <col min="2818" max="2818" width="41.42578125" style="7" customWidth="1"/>
    <col min="2819" max="2819" width="14.7109375" style="7" customWidth="1"/>
    <col min="2820" max="2820" width="0" style="7" hidden="1" customWidth="1"/>
    <col min="2821" max="2825" width="9.28515625" style="7" customWidth="1"/>
    <col min="2826" max="2826" width="10.28515625" style="7" customWidth="1"/>
    <col min="2827" max="2827" width="16" style="7" customWidth="1"/>
    <col min="2828" max="2828" width="12.42578125" style="7" customWidth="1"/>
    <col min="2829" max="2829" width="12" style="7" customWidth="1"/>
    <col min="2830" max="2830" width="12.42578125" style="7" customWidth="1"/>
    <col min="2831" max="2831" width="13.140625" style="7" customWidth="1"/>
    <col min="2832" max="2833" width="13.42578125" style="7" customWidth="1"/>
    <col min="2834" max="3072" width="9.140625" style="7"/>
    <col min="3073" max="3073" width="5.140625" style="7" customWidth="1"/>
    <col min="3074" max="3074" width="41.42578125" style="7" customWidth="1"/>
    <col min="3075" max="3075" width="14.7109375" style="7" customWidth="1"/>
    <col min="3076" max="3076" width="0" style="7" hidden="1" customWidth="1"/>
    <col min="3077" max="3081" width="9.28515625" style="7" customWidth="1"/>
    <col min="3082" max="3082" width="10.28515625" style="7" customWidth="1"/>
    <col min="3083" max="3083" width="16" style="7" customWidth="1"/>
    <col min="3084" max="3084" width="12.42578125" style="7" customWidth="1"/>
    <col min="3085" max="3085" width="12" style="7" customWidth="1"/>
    <col min="3086" max="3086" width="12.42578125" style="7" customWidth="1"/>
    <col min="3087" max="3087" width="13.140625" style="7" customWidth="1"/>
    <col min="3088" max="3089" width="13.42578125" style="7" customWidth="1"/>
    <col min="3090" max="3328" width="9.140625" style="7"/>
    <col min="3329" max="3329" width="5.140625" style="7" customWidth="1"/>
    <col min="3330" max="3330" width="41.42578125" style="7" customWidth="1"/>
    <col min="3331" max="3331" width="14.7109375" style="7" customWidth="1"/>
    <col min="3332" max="3332" width="0" style="7" hidden="1" customWidth="1"/>
    <col min="3333" max="3337" width="9.28515625" style="7" customWidth="1"/>
    <col min="3338" max="3338" width="10.28515625" style="7" customWidth="1"/>
    <col min="3339" max="3339" width="16" style="7" customWidth="1"/>
    <col min="3340" max="3340" width="12.42578125" style="7" customWidth="1"/>
    <col min="3341" max="3341" width="12" style="7" customWidth="1"/>
    <col min="3342" max="3342" width="12.42578125" style="7" customWidth="1"/>
    <col min="3343" max="3343" width="13.140625" style="7" customWidth="1"/>
    <col min="3344" max="3345" width="13.42578125" style="7" customWidth="1"/>
    <col min="3346" max="3584" width="9.140625" style="7"/>
    <col min="3585" max="3585" width="5.140625" style="7" customWidth="1"/>
    <col min="3586" max="3586" width="41.42578125" style="7" customWidth="1"/>
    <col min="3587" max="3587" width="14.7109375" style="7" customWidth="1"/>
    <col min="3588" max="3588" width="0" style="7" hidden="1" customWidth="1"/>
    <col min="3589" max="3593" width="9.28515625" style="7" customWidth="1"/>
    <col min="3594" max="3594" width="10.28515625" style="7" customWidth="1"/>
    <col min="3595" max="3595" width="16" style="7" customWidth="1"/>
    <col min="3596" max="3596" width="12.42578125" style="7" customWidth="1"/>
    <col min="3597" max="3597" width="12" style="7" customWidth="1"/>
    <col min="3598" max="3598" width="12.42578125" style="7" customWidth="1"/>
    <col min="3599" max="3599" width="13.140625" style="7" customWidth="1"/>
    <col min="3600" max="3601" width="13.42578125" style="7" customWidth="1"/>
    <col min="3602" max="3840" width="9.140625" style="7"/>
    <col min="3841" max="3841" width="5.140625" style="7" customWidth="1"/>
    <col min="3842" max="3842" width="41.42578125" style="7" customWidth="1"/>
    <col min="3843" max="3843" width="14.7109375" style="7" customWidth="1"/>
    <col min="3844" max="3844" width="0" style="7" hidden="1" customWidth="1"/>
    <col min="3845" max="3849" width="9.28515625" style="7" customWidth="1"/>
    <col min="3850" max="3850" width="10.28515625" style="7" customWidth="1"/>
    <col min="3851" max="3851" width="16" style="7" customWidth="1"/>
    <col min="3852" max="3852" width="12.42578125" style="7" customWidth="1"/>
    <col min="3853" max="3853" width="12" style="7" customWidth="1"/>
    <col min="3854" max="3854" width="12.42578125" style="7" customWidth="1"/>
    <col min="3855" max="3855" width="13.140625" style="7" customWidth="1"/>
    <col min="3856" max="3857" width="13.42578125" style="7" customWidth="1"/>
    <col min="3858" max="4096" width="9.140625" style="7"/>
    <col min="4097" max="4097" width="5.140625" style="7" customWidth="1"/>
    <col min="4098" max="4098" width="41.42578125" style="7" customWidth="1"/>
    <col min="4099" max="4099" width="14.7109375" style="7" customWidth="1"/>
    <col min="4100" max="4100" width="0" style="7" hidden="1" customWidth="1"/>
    <col min="4101" max="4105" width="9.28515625" style="7" customWidth="1"/>
    <col min="4106" max="4106" width="10.28515625" style="7" customWidth="1"/>
    <col min="4107" max="4107" width="16" style="7" customWidth="1"/>
    <col min="4108" max="4108" width="12.42578125" style="7" customWidth="1"/>
    <col min="4109" max="4109" width="12" style="7" customWidth="1"/>
    <col min="4110" max="4110" width="12.42578125" style="7" customWidth="1"/>
    <col min="4111" max="4111" width="13.140625" style="7" customWidth="1"/>
    <col min="4112" max="4113" width="13.42578125" style="7" customWidth="1"/>
    <col min="4114" max="4352" width="9.140625" style="7"/>
    <col min="4353" max="4353" width="5.140625" style="7" customWidth="1"/>
    <col min="4354" max="4354" width="41.42578125" style="7" customWidth="1"/>
    <col min="4355" max="4355" width="14.7109375" style="7" customWidth="1"/>
    <col min="4356" max="4356" width="0" style="7" hidden="1" customWidth="1"/>
    <col min="4357" max="4361" width="9.28515625" style="7" customWidth="1"/>
    <col min="4362" max="4362" width="10.28515625" style="7" customWidth="1"/>
    <col min="4363" max="4363" width="16" style="7" customWidth="1"/>
    <col min="4364" max="4364" width="12.42578125" style="7" customWidth="1"/>
    <col min="4365" max="4365" width="12" style="7" customWidth="1"/>
    <col min="4366" max="4366" width="12.42578125" style="7" customWidth="1"/>
    <col min="4367" max="4367" width="13.140625" style="7" customWidth="1"/>
    <col min="4368" max="4369" width="13.42578125" style="7" customWidth="1"/>
    <col min="4370" max="4608" width="9.140625" style="7"/>
    <col min="4609" max="4609" width="5.140625" style="7" customWidth="1"/>
    <col min="4610" max="4610" width="41.42578125" style="7" customWidth="1"/>
    <col min="4611" max="4611" width="14.7109375" style="7" customWidth="1"/>
    <col min="4612" max="4612" width="0" style="7" hidden="1" customWidth="1"/>
    <col min="4613" max="4617" width="9.28515625" style="7" customWidth="1"/>
    <col min="4618" max="4618" width="10.28515625" style="7" customWidth="1"/>
    <col min="4619" max="4619" width="16" style="7" customWidth="1"/>
    <col min="4620" max="4620" width="12.42578125" style="7" customWidth="1"/>
    <col min="4621" max="4621" width="12" style="7" customWidth="1"/>
    <col min="4622" max="4622" width="12.42578125" style="7" customWidth="1"/>
    <col min="4623" max="4623" width="13.140625" style="7" customWidth="1"/>
    <col min="4624" max="4625" width="13.42578125" style="7" customWidth="1"/>
    <col min="4626" max="4864" width="9.140625" style="7"/>
    <col min="4865" max="4865" width="5.140625" style="7" customWidth="1"/>
    <col min="4866" max="4866" width="41.42578125" style="7" customWidth="1"/>
    <col min="4867" max="4867" width="14.7109375" style="7" customWidth="1"/>
    <col min="4868" max="4868" width="0" style="7" hidden="1" customWidth="1"/>
    <col min="4869" max="4873" width="9.28515625" style="7" customWidth="1"/>
    <col min="4874" max="4874" width="10.28515625" style="7" customWidth="1"/>
    <col min="4875" max="4875" width="16" style="7" customWidth="1"/>
    <col min="4876" max="4876" width="12.42578125" style="7" customWidth="1"/>
    <col min="4877" max="4877" width="12" style="7" customWidth="1"/>
    <col min="4878" max="4878" width="12.42578125" style="7" customWidth="1"/>
    <col min="4879" max="4879" width="13.140625" style="7" customWidth="1"/>
    <col min="4880" max="4881" width="13.42578125" style="7" customWidth="1"/>
    <col min="4882" max="5120" width="9.140625" style="7"/>
    <col min="5121" max="5121" width="5.140625" style="7" customWidth="1"/>
    <col min="5122" max="5122" width="41.42578125" style="7" customWidth="1"/>
    <col min="5123" max="5123" width="14.7109375" style="7" customWidth="1"/>
    <col min="5124" max="5124" width="0" style="7" hidden="1" customWidth="1"/>
    <col min="5125" max="5129" width="9.28515625" style="7" customWidth="1"/>
    <col min="5130" max="5130" width="10.28515625" style="7" customWidth="1"/>
    <col min="5131" max="5131" width="16" style="7" customWidth="1"/>
    <col min="5132" max="5132" width="12.42578125" style="7" customWidth="1"/>
    <col min="5133" max="5133" width="12" style="7" customWidth="1"/>
    <col min="5134" max="5134" width="12.42578125" style="7" customWidth="1"/>
    <col min="5135" max="5135" width="13.140625" style="7" customWidth="1"/>
    <col min="5136" max="5137" width="13.42578125" style="7" customWidth="1"/>
    <col min="5138" max="5376" width="9.140625" style="7"/>
    <col min="5377" max="5377" width="5.140625" style="7" customWidth="1"/>
    <col min="5378" max="5378" width="41.42578125" style="7" customWidth="1"/>
    <col min="5379" max="5379" width="14.7109375" style="7" customWidth="1"/>
    <col min="5380" max="5380" width="0" style="7" hidden="1" customWidth="1"/>
    <col min="5381" max="5385" width="9.28515625" style="7" customWidth="1"/>
    <col min="5386" max="5386" width="10.28515625" style="7" customWidth="1"/>
    <col min="5387" max="5387" width="16" style="7" customWidth="1"/>
    <col min="5388" max="5388" width="12.42578125" style="7" customWidth="1"/>
    <col min="5389" max="5389" width="12" style="7" customWidth="1"/>
    <col min="5390" max="5390" width="12.42578125" style="7" customWidth="1"/>
    <col min="5391" max="5391" width="13.140625" style="7" customWidth="1"/>
    <col min="5392" max="5393" width="13.42578125" style="7" customWidth="1"/>
    <col min="5394" max="5632" width="9.140625" style="7"/>
    <col min="5633" max="5633" width="5.140625" style="7" customWidth="1"/>
    <col min="5634" max="5634" width="41.42578125" style="7" customWidth="1"/>
    <col min="5635" max="5635" width="14.7109375" style="7" customWidth="1"/>
    <col min="5636" max="5636" width="0" style="7" hidden="1" customWidth="1"/>
    <col min="5637" max="5641" width="9.28515625" style="7" customWidth="1"/>
    <col min="5642" max="5642" width="10.28515625" style="7" customWidth="1"/>
    <col min="5643" max="5643" width="16" style="7" customWidth="1"/>
    <col min="5644" max="5644" width="12.42578125" style="7" customWidth="1"/>
    <col min="5645" max="5645" width="12" style="7" customWidth="1"/>
    <col min="5646" max="5646" width="12.42578125" style="7" customWidth="1"/>
    <col min="5647" max="5647" width="13.140625" style="7" customWidth="1"/>
    <col min="5648" max="5649" width="13.42578125" style="7" customWidth="1"/>
    <col min="5650" max="5888" width="9.140625" style="7"/>
    <col min="5889" max="5889" width="5.140625" style="7" customWidth="1"/>
    <col min="5890" max="5890" width="41.42578125" style="7" customWidth="1"/>
    <col min="5891" max="5891" width="14.7109375" style="7" customWidth="1"/>
    <col min="5892" max="5892" width="0" style="7" hidden="1" customWidth="1"/>
    <col min="5893" max="5897" width="9.28515625" style="7" customWidth="1"/>
    <col min="5898" max="5898" width="10.28515625" style="7" customWidth="1"/>
    <col min="5899" max="5899" width="16" style="7" customWidth="1"/>
    <col min="5900" max="5900" width="12.42578125" style="7" customWidth="1"/>
    <col min="5901" max="5901" width="12" style="7" customWidth="1"/>
    <col min="5902" max="5902" width="12.42578125" style="7" customWidth="1"/>
    <col min="5903" max="5903" width="13.140625" style="7" customWidth="1"/>
    <col min="5904" max="5905" width="13.42578125" style="7" customWidth="1"/>
    <col min="5906" max="6144" width="9.140625" style="7"/>
    <col min="6145" max="6145" width="5.140625" style="7" customWidth="1"/>
    <col min="6146" max="6146" width="41.42578125" style="7" customWidth="1"/>
    <col min="6147" max="6147" width="14.7109375" style="7" customWidth="1"/>
    <col min="6148" max="6148" width="0" style="7" hidden="1" customWidth="1"/>
    <col min="6149" max="6153" width="9.28515625" style="7" customWidth="1"/>
    <col min="6154" max="6154" width="10.28515625" style="7" customWidth="1"/>
    <col min="6155" max="6155" width="16" style="7" customWidth="1"/>
    <col min="6156" max="6156" width="12.42578125" style="7" customWidth="1"/>
    <col min="6157" max="6157" width="12" style="7" customWidth="1"/>
    <col min="6158" max="6158" width="12.42578125" style="7" customWidth="1"/>
    <col min="6159" max="6159" width="13.140625" style="7" customWidth="1"/>
    <col min="6160" max="6161" width="13.42578125" style="7" customWidth="1"/>
    <col min="6162" max="6400" width="9.140625" style="7"/>
    <col min="6401" max="6401" width="5.140625" style="7" customWidth="1"/>
    <col min="6402" max="6402" width="41.42578125" style="7" customWidth="1"/>
    <col min="6403" max="6403" width="14.7109375" style="7" customWidth="1"/>
    <col min="6404" max="6404" width="0" style="7" hidden="1" customWidth="1"/>
    <col min="6405" max="6409" width="9.28515625" style="7" customWidth="1"/>
    <col min="6410" max="6410" width="10.28515625" style="7" customWidth="1"/>
    <col min="6411" max="6411" width="16" style="7" customWidth="1"/>
    <col min="6412" max="6412" width="12.42578125" style="7" customWidth="1"/>
    <col min="6413" max="6413" width="12" style="7" customWidth="1"/>
    <col min="6414" max="6414" width="12.42578125" style="7" customWidth="1"/>
    <col min="6415" max="6415" width="13.140625" style="7" customWidth="1"/>
    <col min="6416" max="6417" width="13.42578125" style="7" customWidth="1"/>
    <col min="6418" max="6656" width="9.140625" style="7"/>
    <col min="6657" max="6657" width="5.140625" style="7" customWidth="1"/>
    <col min="6658" max="6658" width="41.42578125" style="7" customWidth="1"/>
    <col min="6659" max="6659" width="14.7109375" style="7" customWidth="1"/>
    <col min="6660" max="6660" width="0" style="7" hidden="1" customWidth="1"/>
    <col min="6661" max="6665" width="9.28515625" style="7" customWidth="1"/>
    <col min="6666" max="6666" width="10.28515625" style="7" customWidth="1"/>
    <col min="6667" max="6667" width="16" style="7" customWidth="1"/>
    <col min="6668" max="6668" width="12.42578125" style="7" customWidth="1"/>
    <col min="6669" max="6669" width="12" style="7" customWidth="1"/>
    <col min="6670" max="6670" width="12.42578125" style="7" customWidth="1"/>
    <col min="6671" max="6671" width="13.140625" style="7" customWidth="1"/>
    <col min="6672" max="6673" width="13.42578125" style="7" customWidth="1"/>
    <col min="6674" max="6912" width="9.140625" style="7"/>
    <col min="6913" max="6913" width="5.140625" style="7" customWidth="1"/>
    <col min="6914" max="6914" width="41.42578125" style="7" customWidth="1"/>
    <col min="6915" max="6915" width="14.7109375" style="7" customWidth="1"/>
    <col min="6916" max="6916" width="0" style="7" hidden="1" customWidth="1"/>
    <col min="6917" max="6921" width="9.28515625" style="7" customWidth="1"/>
    <col min="6922" max="6922" width="10.28515625" style="7" customWidth="1"/>
    <col min="6923" max="6923" width="16" style="7" customWidth="1"/>
    <col min="6924" max="6924" width="12.42578125" style="7" customWidth="1"/>
    <col min="6925" max="6925" width="12" style="7" customWidth="1"/>
    <col min="6926" max="6926" width="12.42578125" style="7" customWidth="1"/>
    <col min="6927" max="6927" width="13.140625" style="7" customWidth="1"/>
    <col min="6928" max="6929" width="13.42578125" style="7" customWidth="1"/>
    <col min="6930" max="7168" width="9.140625" style="7"/>
    <col min="7169" max="7169" width="5.140625" style="7" customWidth="1"/>
    <col min="7170" max="7170" width="41.42578125" style="7" customWidth="1"/>
    <col min="7171" max="7171" width="14.7109375" style="7" customWidth="1"/>
    <col min="7172" max="7172" width="0" style="7" hidden="1" customWidth="1"/>
    <col min="7173" max="7177" width="9.28515625" style="7" customWidth="1"/>
    <col min="7178" max="7178" width="10.28515625" style="7" customWidth="1"/>
    <col min="7179" max="7179" width="16" style="7" customWidth="1"/>
    <col min="7180" max="7180" width="12.42578125" style="7" customWidth="1"/>
    <col min="7181" max="7181" width="12" style="7" customWidth="1"/>
    <col min="7182" max="7182" width="12.42578125" style="7" customWidth="1"/>
    <col min="7183" max="7183" width="13.140625" style="7" customWidth="1"/>
    <col min="7184" max="7185" width="13.42578125" style="7" customWidth="1"/>
    <col min="7186" max="7424" width="9.140625" style="7"/>
    <col min="7425" max="7425" width="5.140625" style="7" customWidth="1"/>
    <col min="7426" max="7426" width="41.42578125" style="7" customWidth="1"/>
    <col min="7427" max="7427" width="14.7109375" style="7" customWidth="1"/>
    <col min="7428" max="7428" width="0" style="7" hidden="1" customWidth="1"/>
    <col min="7429" max="7433" width="9.28515625" style="7" customWidth="1"/>
    <col min="7434" max="7434" width="10.28515625" style="7" customWidth="1"/>
    <col min="7435" max="7435" width="16" style="7" customWidth="1"/>
    <col min="7436" max="7436" width="12.42578125" style="7" customWidth="1"/>
    <col min="7437" max="7437" width="12" style="7" customWidth="1"/>
    <col min="7438" max="7438" width="12.42578125" style="7" customWidth="1"/>
    <col min="7439" max="7439" width="13.140625" style="7" customWidth="1"/>
    <col min="7440" max="7441" width="13.42578125" style="7" customWidth="1"/>
    <col min="7442" max="7680" width="9.140625" style="7"/>
    <col min="7681" max="7681" width="5.140625" style="7" customWidth="1"/>
    <col min="7682" max="7682" width="41.42578125" style="7" customWidth="1"/>
    <col min="7683" max="7683" width="14.7109375" style="7" customWidth="1"/>
    <col min="7684" max="7684" width="0" style="7" hidden="1" customWidth="1"/>
    <col min="7685" max="7689" width="9.28515625" style="7" customWidth="1"/>
    <col min="7690" max="7690" width="10.28515625" style="7" customWidth="1"/>
    <col min="7691" max="7691" width="16" style="7" customWidth="1"/>
    <col min="7692" max="7692" width="12.42578125" style="7" customWidth="1"/>
    <col min="7693" max="7693" width="12" style="7" customWidth="1"/>
    <col min="7694" max="7694" width="12.42578125" style="7" customWidth="1"/>
    <col min="7695" max="7695" width="13.140625" style="7" customWidth="1"/>
    <col min="7696" max="7697" width="13.42578125" style="7" customWidth="1"/>
    <col min="7698" max="7936" width="9.140625" style="7"/>
    <col min="7937" max="7937" width="5.140625" style="7" customWidth="1"/>
    <col min="7938" max="7938" width="41.42578125" style="7" customWidth="1"/>
    <col min="7939" max="7939" width="14.7109375" style="7" customWidth="1"/>
    <col min="7940" max="7940" width="0" style="7" hidden="1" customWidth="1"/>
    <col min="7941" max="7945" width="9.28515625" style="7" customWidth="1"/>
    <col min="7946" max="7946" width="10.28515625" style="7" customWidth="1"/>
    <col min="7947" max="7947" width="16" style="7" customWidth="1"/>
    <col min="7948" max="7948" width="12.42578125" style="7" customWidth="1"/>
    <col min="7949" max="7949" width="12" style="7" customWidth="1"/>
    <col min="7950" max="7950" width="12.42578125" style="7" customWidth="1"/>
    <col min="7951" max="7951" width="13.140625" style="7" customWidth="1"/>
    <col min="7952" max="7953" width="13.42578125" style="7" customWidth="1"/>
    <col min="7954" max="8192" width="9.140625" style="7"/>
    <col min="8193" max="8193" width="5.140625" style="7" customWidth="1"/>
    <col min="8194" max="8194" width="41.42578125" style="7" customWidth="1"/>
    <col min="8195" max="8195" width="14.7109375" style="7" customWidth="1"/>
    <col min="8196" max="8196" width="0" style="7" hidden="1" customWidth="1"/>
    <col min="8197" max="8201" width="9.28515625" style="7" customWidth="1"/>
    <col min="8202" max="8202" width="10.28515625" style="7" customWidth="1"/>
    <col min="8203" max="8203" width="16" style="7" customWidth="1"/>
    <col min="8204" max="8204" width="12.42578125" style="7" customWidth="1"/>
    <col min="8205" max="8205" width="12" style="7" customWidth="1"/>
    <col min="8206" max="8206" width="12.42578125" style="7" customWidth="1"/>
    <col min="8207" max="8207" width="13.140625" style="7" customWidth="1"/>
    <col min="8208" max="8209" width="13.42578125" style="7" customWidth="1"/>
    <col min="8210" max="8448" width="9.140625" style="7"/>
    <col min="8449" max="8449" width="5.140625" style="7" customWidth="1"/>
    <col min="8450" max="8450" width="41.42578125" style="7" customWidth="1"/>
    <col min="8451" max="8451" width="14.7109375" style="7" customWidth="1"/>
    <col min="8452" max="8452" width="0" style="7" hidden="1" customWidth="1"/>
    <col min="8453" max="8457" width="9.28515625" style="7" customWidth="1"/>
    <col min="8458" max="8458" width="10.28515625" style="7" customWidth="1"/>
    <col min="8459" max="8459" width="16" style="7" customWidth="1"/>
    <col min="8460" max="8460" width="12.42578125" style="7" customWidth="1"/>
    <col min="8461" max="8461" width="12" style="7" customWidth="1"/>
    <col min="8462" max="8462" width="12.42578125" style="7" customWidth="1"/>
    <col min="8463" max="8463" width="13.140625" style="7" customWidth="1"/>
    <col min="8464" max="8465" width="13.42578125" style="7" customWidth="1"/>
    <col min="8466" max="8704" width="9.140625" style="7"/>
    <col min="8705" max="8705" width="5.140625" style="7" customWidth="1"/>
    <col min="8706" max="8706" width="41.42578125" style="7" customWidth="1"/>
    <col min="8707" max="8707" width="14.7109375" style="7" customWidth="1"/>
    <col min="8708" max="8708" width="0" style="7" hidden="1" customWidth="1"/>
    <col min="8709" max="8713" width="9.28515625" style="7" customWidth="1"/>
    <col min="8714" max="8714" width="10.28515625" style="7" customWidth="1"/>
    <col min="8715" max="8715" width="16" style="7" customWidth="1"/>
    <col min="8716" max="8716" width="12.42578125" style="7" customWidth="1"/>
    <col min="8717" max="8717" width="12" style="7" customWidth="1"/>
    <col min="8718" max="8718" width="12.42578125" style="7" customWidth="1"/>
    <col min="8719" max="8719" width="13.140625" style="7" customWidth="1"/>
    <col min="8720" max="8721" width="13.42578125" style="7" customWidth="1"/>
    <col min="8722" max="8960" width="9.140625" style="7"/>
    <col min="8961" max="8961" width="5.140625" style="7" customWidth="1"/>
    <col min="8962" max="8962" width="41.42578125" style="7" customWidth="1"/>
    <col min="8963" max="8963" width="14.7109375" style="7" customWidth="1"/>
    <col min="8964" max="8964" width="0" style="7" hidden="1" customWidth="1"/>
    <col min="8965" max="8969" width="9.28515625" style="7" customWidth="1"/>
    <col min="8970" max="8970" width="10.28515625" style="7" customWidth="1"/>
    <col min="8971" max="8971" width="16" style="7" customWidth="1"/>
    <col min="8972" max="8972" width="12.42578125" style="7" customWidth="1"/>
    <col min="8973" max="8973" width="12" style="7" customWidth="1"/>
    <col min="8974" max="8974" width="12.42578125" style="7" customWidth="1"/>
    <col min="8975" max="8975" width="13.140625" style="7" customWidth="1"/>
    <col min="8976" max="8977" width="13.42578125" style="7" customWidth="1"/>
    <col min="8978" max="9216" width="9.140625" style="7"/>
    <col min="9217" max="9217" width="5.140625" style="7" customWidth="1"/>
    <col min="9218" max="9218" width="41.42578125" style="7" customWidth="1"/>
    <col min="9219" max="9219" width="14.7109375" style="7" customWidth="1"/>
    <col min="9220" max="9220" width="0" style="7" hidden="1" customWidth="1"/>
    <col min="9221" max="9225" width="9.28515625" style="7" customWidth="1"/>
    <col min="9226" max="9226" width="10.28515625" style="7" customWidth="1"/>
    <col min="9227" max="9227" width="16" style="7" customWidth="1"/>
    <col min="9228" max="9228" width="12.42578125" style="7" customWidth="1"/>
    <col min="9229" max="9229" width="12" style="7" customWidth="1"/>
    <col min="9230" max="9230" width="12.42578125" style="7" customWidth="1"/>
    <col min="9231" max="9231" width="13.140625" style="7" customWidth="1"/>
    <col min="9232" max="9233" width="13.42578125" style="7" customWidth="1"/>
    <col min="9234" max="9472" width="9.140625" style="7"/>
    <col min="9473" max="9473" width="5.140625" style="7" customWidth="1"/>
    <col min="9474" max="9474" width="41.42578125" style="7" customWidth="1"/>
    <col min="9475" max="9475" width="14.7109375" style="7" customWidth="1"/>
    <col min="9476" max="9476" width="0" style="7" hidden="1" customWidth="1"/>
    <col min="9477" max="9481" width="9.28515625" style="7" customWidth="1"/>
    <col min="9482" max="9482" width="10.28515625" style="7" customWidth="1"/>
    <col min="9483" max="9483" width="16" style="7" customWidth="1"/>
    <col min="9484" max="9484" width="12.42578125" style="7" customWidth="1"/>
    <col min="9485" max="9485" width="12" style="7" customWidth="1"/>
    <col min="9486" max="9486" width="12.42578125" style="7" customWidth="1"/>
    <col min="9487" max="9487" width="13.140625" style="7" customWidth="1"/>
    <col min="9488" max="9489" width="13.42578125" style="7" customWidth="1"/>
    <col min="9490" max="9728" width="9.140625" style="7"/>
    <col min="9729" max="9729" width="5.140625" style="7" customWidth="1"/>
    <col min="9730" max="9730" width="41.42578125" style="7" customWidth="1"/>
    <col min="9731" max="9731" width="14.7109375" style="7" customWidth="1"/>
    <col min="9732" max="9732" width="0" style="7" hidden="1" customWidth="1"/>
    <col min="9733" max="9737" width="9.28515625" style="7" customWidth="1"/>
    <col min="9738" max="9738" width="10.28515625" style="7" customWidth="1"/>
    <col min="9739" max="9739" width="16" style="7" customWidth="1"/>
    <col min="9740" max="9740" width="12.42578125" style="7" customWidth="1"/>
    <col min="9741" max="9741" width="12" style="7" customWidth="1"/>
    <col min="9742" max="9742" width="12.42578125" style="7" customWidth="1"/>
    <col min="9743" max="9743" width="13.140625" style="7" customWidth="1"/>
    <col min="9744" max="9745" width="13.42578125" style="7" customWidth="1"/>
    <col min="9746" max="9984" width="9.140625" style="7"/>
    <col min="9985" max="9985" width="5.140625" style="7" customWidth="1"/>
    <col min="9986" max="9986" width="41.42578125" style="7" customWidth="1"/>
    <col min="9987" max="9987" width="14.7109375" style="7" customWidth="1"/>
    <col min="9988" max="9988" width="0" style="7" hidden="1" customWidth="1"/>
    <col min="9989" max="9993" width="9.28515625" style="7" customWidth="1"/>
    <col min="9994" max="9994" width="10.28515625" style="7" customWidth="1"/>
    <col min="9995" max="9995" width="16" style="7" customWidth="1"/>
    <col min="9996" max="9996" width="12.42578125" style="7" customWidth="1"/>
    <col min="9997" max="9997" width="12" style="7" customWidth="1"/>
    <col min="9998" max="9998" width="12.42578125" style="7" customWidth="1"/>
    <col min="9999" max="9999" width="13.140625" style="7" customWidth="1"/>
    <col min="10000" max="10001" width="13.42578125" style="7" customWidth="1"/>
    <col min="10002" max="10240" width="9.140625" style="7"/>
    <col min="10241" max="10241" width="5.140625" style="7" customWidth="1"/>
    <col min="10242" max="10242" width="41.42578125" style="7" customWidth="1"/>
    <col min="10243" max="10243" width="14.7109375" style="7" customWidth="1"/>
    <col min="10244" max="10244" width="0" style="7" hidden="1" customWidth="1"/>
    <col min="10245" max="10249" width="9.28515625" style="7" customWidth="1"/>
    <col min="10250" max="10250" width="10.28515625" style="7" customWidth="1"/>
    <col min="10251" max="10251" width="16" style="7" customWidth="1"/>
    <col min="10252" max="10252" width="12.42578125" style="7" customWidth="1"/>
    <col min="10253" max="10253" width="12" style="7" customWidth="1"/>
    <col min="10254" max="10254" width="12.42578125" style="7" customWidth="1"/>
    <col min="10255" max="10255" width="13.140625" style="7" customWidth="1"/>
    <col min="10256" max="10257" width="13.42578125" style="7" customWidth="1"/>
    <col min="10258" max="10496" width="9.140625" style="7"/>
    <col min="10497" max="10497" width="5.140625" style="7" customWidth="1"/>
    <col min="10498" max="10498" width="41.42578125" style="7" customWidth="1"/>
    <col min="10499" max="10499" width="14.7109375" style="7" customWidth="1"/>
    <col min="10500" max="10500" width="0" style="7" hidden="1" customWidth="1"/>
    <col min="10501" max="10505" width="9.28515625" style="7" customWidth="1"/>
    <col min="10506" max="10506" width="10.28515625" style="7" customWidth="1"/>
    <col min="10507" max="10507" width="16" style="7" customWidth="1"/>
    <col min="10508" max="10508" width="12.42578125" style="7" customWidth="1"/>
    <col min="10509" max="10509" width="12" style="7" customWidth="1"/>
    <col min="10510" max="10510" width="12.42578125" style="7" customWidth="1"/>
    <col min="10511" max="10511" width="13.140625" style="7" customWidth="1"/>
    <col min="10512" max="10513" width="13.42578125" style="7" customWidth="1"/>
    <col min="10514" max="10752" width="9.140625" style="7"/>
    <col min="10753" max="10753" width="5.140625" style="7" customWidth="1"/>
    <col min="10754" max="10754" width="41.42578125" style="7" customWidth="1"/>
    <col min="10755" max="10755" width="14.7109375" style="7" customWidth="1"/>
    <col min="10756" max="10756" width="0" style="7" hidden="1" customWidth="1"/>
    <col min="10757" max="10761" width="9.28515625" style="7" customWidth="1"/>
    <col min="10762" max="10762" width="10.28515625" style="7" customWidth="1"/>
    <col min="10763" max="10763" width="16" style="7" customWidth="1"/>
    <col min="10764" max="10764" width="12.42578125" style="7" customWidth="1"/>
    <col min="10765" max="10765" width="12" style="7" customWidth="1"/>
    <col min="10766" max="10766" width="12.42578125" style="7" customWidth="1"/>
    <col min="10767" max="10767" width="13.140625" style="7" customWidth="1"/>
    <col min="10768" max="10769" width="13.42578125" style="7" customWidth="1"/>
    <col min="10770" max="11008" width="9.140625" style="7"/>
    <col min="11009" max="11009" width="5.140625" style="7" customWidth="1"/>
    <col min="11010" max="11010" width="41.42578125" style="7" customWidth="1"/>
    <col min="11011" max="11011" width="14.7109375" style="7" customWidth="1"/>
    <col min="11012" max="11012" width="0" style="7" hidden="1" customWidth="1"/>
    <col min="11013" max="11017" width="9.28515625" style="7" customWidth="1"/>
    <col min="11018" max="11018" width="10.28515625" style="7" customWidth="1"/>
    <col min="11019" max="11019" width="16" style="7" customWidth="1"/>
    <col min="11020" max="11020" width="12.42578125" style="7" customWidth="1"/>
    <col min="11021" max="11021" width="12" style="7" customWidth="1"/>
    <col min="11022" max="11022" width="12.42578125" style="7" customWidth="1"/>
    <col min="11023" max="11023" width="13.140625" style="7" customWidth="1"/>
    <col min="11024" max="11025" width="13.42578125" style="7" customWidth="1"/>
    <col min="11026" max="11264" width="9.140625" style="7"/>
    <col min="11265" max="11265" width="5.140625" style="7" customWidth="1"/>
    <col min="11266" max="11266" width="41.42578125" style="7" customWidth="1"/>
    <col min="11267" max="11267" width="14.7109375" style="7" customWidth="1"/>
    <col min="11268" max="11268" width="0" style="7" hidden="1" customWidth="1"/>
    <col min="11269" max="11273" width="9.28515625" style="7" customWidth="1"/>
    <col min="11274" max="11274" width="10.28515625" style="7" customWidth="1"/>
    <col min="11275" max="11275" width="16" style="7" customWidth="1"/>
    <col min="11276" max="11276" width="12.42578125" style="7" customWidth="1"/>
    <col min="11277" max="11277" width="12" style="7" customWidth="1"/>
    <col min="11278" max="11278" width="12.42578125" style="7" customWidth="1"/>
    <col min="11279" max="11279" width="13.140625" style="7" customWidth="1"/>
    <col min="11280" max="11281" width="13.42578125" style="7" customWidth="1"/>
    <col min="11282" max="11520" width="9.140625" style="7"/>
    <col min="11521" max="11521" width="5.140625" style="7" customWidth="1"/>
    <col min="11522" max="11522" width="41.42578125" style="7" customWidth="1"/>
    <col min="11523" max="11523" width="14.7109375" style="7" customWidth="1"/>
    <col min="11524" max="11524" width="0" style="7" hidden="1" customWidth="1"/>
    <col min="11525" max="11529" width="9.28515625" style="7" customWidth="1"/>
    <col min="11530" max="11530" width="10.28515625" style="7" customWidth="1"/>
    <col min="11531" max="11531" width="16" style="7" customWidth="1"/>
    <col min="11532" max="11532" width="12.42578125" style="7" customWidth="1"/>
    <col min="11533" max="11533" width="12" style="7" customWidth="1"/>
    <col min="11534" max="11534" width="12.42578125" style="7" customWidth="1"/>
    <col min="11535" max="11535" width="13.140625" style="7" customWidth="1"/>
    <col min="11536" max="11537" width="13.42578125" style="7" customWidth="1"/>
    <col min="11538" max="11776" width="9.140625" style="7"/>
    <col min="11777" max="11777" width="5.140625" style="7" customWidth="1"/>
    <col min="11778" max="11778" width="41.42578125" style="7" customWidth="1"/>
    <col min="11779" max="11779" width="14.7109375" style="7" customWidth="1"/>
    <col min="11780" max="11780" width="0" style="7" hidden="1" customWidth="1"/>
    <col min="11781" max="11785" width="9.28515625" style="7" customWidth="1"/>
    <col min="11786" max="11786" width="10.28515625" style="7" customWidth="1"/>
    <col min="11787" max="11787" width="16" style="7" customWidth="1"/>
    <col min="11788" max="11788" width="12.42578125" style="7" customWidth="1"/>
    <col min="11789" max="11789" width="12" style="7" customWidth="1"/>
    <col min="11790" max="11790" width="12.42578125" style="7" customWidth="1"/>
    <col min="11791" max="11791" width="13.140625" style="7" customWidth="1"/>
    <col min="11792" max="11793" width="13.42578125" style="7" customWidth="1"/>
    <col min="11794" max="12032" width="9.140625" style="7"/>
    <col min="12033" max="12033" width="5.140625" style="7" customWidth="1"/>
    <col min="12034" max="12034" width="41.42578125" style="7" customWidth="1"/>
    <col min="12035" max="12035" width="14.7109375" style="7" customWidth="1"/>
    <col min="12036" max="12036" width="0" style="7" hidden="1" customWidth="1"/>
    <col min="12037" max="12041" width="9.28515625" style="7" customWidth="1"/>
    <col min="12042" max="12042" width="10.28515625" style="7" customWidth="1"/>
    <col min="12043" max="12043" width="16" style="7" customWidth="1"/>
    <col min="12044" max="12044" width="12.42578125" style="7" customWidth="1"/>
    <col min="12045" max="12045" width="12" style="7" customWidth="1"/>
    <col min="12046" max="12046" width="12.42578125" style="7" customWidth="1"/>
    <col min="12047" max="12047" width="13.140625" style="7" customWidth="1"/>
    <col min="12048" max="12049" width="13.42578125" style="7" customWidth="1"/>
    <col min="12050" max="12288" width="9.140625" style="7"/>
    <col min="12289" max="12289" width="5.140625" style="7" customWidth="1"/>
    <col min="12290" max="12290" width="41.42578125" style="7" customWidth="1"/>
    <col min="12291" max="12291" width="14.7109375" style="7" customWidth="1"/>
    <col min="12292" max="12292" width="0" style="7" hidden="1" customWidth="1"/>
    <col min="12293" max="12297" width="9.28515625" style="7" customWidth="1"/>
    <col min="12298" max="12298" width="10.28515625" style="7" customWidth="1"/>
    <col min="12299" max="12299" width="16" style="7" customWidth="1"/>
    <col min="12300" max="12300" width="12.42578125" style="7" customWidth="1"/>
    <col min="12301" max="12301" width="12" style="7" customWidth="1"/>
    <col min="12302" max="12302" width="12.42578125" style="7" customWidth="1"/>
    <col min="12303" max="12303" width="13.140625" style="7" customWidth="1"/>
    <col min="12304" max="12305" width="13.42578125" style="7" customWidth="1"/>
    <col min="12306" max="12544" width="9.140625" style="7"/>
    <col min="12545" max="12545" width="5.140625" style="7" customWidth="1"/>
    <col min="12546" max="12546" width="41.42578125" style="7" customWidth="1"/>
    <col min="12547" max="12547" width="14.7109375" style="7" customWidth="1"/>
    <col min="12548" max="12548" width="0" style="7" hidden="1" customWidth="1"/>
    <col min="12549" max="12553" width="9.28515625" style="7" customWidth="1"/>
    <col min="12554" max="12554" width="10.28515625" style="7" customWidth="1"/>
    <col min="12555" max="12555" width="16" style="7" customWidth="1"/>
    <col min="12556" max="12556" width="12.42578125" style="7" customWidth="1"/>
    <col min="12557" max="12557" width="12" style="7" customWidth="1"/>
    <col min="12558" max="12558" width="12.42578125" style="7" customWidth="1"/>
    <col min="12559" max="12559" width="13.140625" style="7" customWidth="1"/>
    <col min="12560" max="12561" width="13.42578125" style="7" customWidth="1"/>
    <col min="12562" max="12800" width="9.140625" style="7"/>
    <col min="12801" max="12801" width="5.140625" style="7" customWidth="1"/>
    <col min="12802" max="12802" width="41.42578125" style="7" customWidth="1"/>
    <col min="12803" max="12803" width="14.7109375" style="7" customWidth="1"/>
    <col min="12804" max="12804" width="0" style="7" hidden="1" customWidth="1"/>
    <col min="12805" max="12809" width="9.28515625" style="7" customWidth="1"/>
    <col min="12810" max="12810" width="10.28515625" style="7" customWidth="1"/>
    <col min="12811" max="12811" width="16" style="7" customWidth="1"/>
    <col min="12812" max="12812" width="12.42578125" style="7" customWidth="1"/>
    <col min="12813" max="12813" width="12" style="7" customWidth="1"/>
    <col min="12814" max="12814" width="12.42578125" style="7" customWidth="1"/>
    <col min="12815" max="12815" width="13.140625" style="7" customWidth="1"/>
    <col min="12816" max="12817" width="13.42578125" style="7" customWidth="1"/>
    <col min="12818" max="13056" width="9.140625" style="7"/>
    <col min="13057" max="13057" width="5.140625" style="7" customWidth="1"/>
    <col min="13058" max="13058" width="41.42578125" style="7" customWidth="1"/>
    <col min="13059" max="13059" width="14.7109375" style="7" customWidth="1"/>
    <col min="13060" max="13060" width="0" style="7" hidden="1" customWidth="1"/>
    <col min="13061" max="13065" width="9.28515625" style="7" customWidth="1"/>
    <col min="13066" max="13066" width="10.28515625" style="7" customWidth="1"/>
    <col min="13067" max="13067" width="16" style="7" customWidth="1"/>
    <col min="13068" max="13068" width="12.42578125" style="7" customWidth="1"/>
    <col min="13069" max="13069" width="12" style="7" customWidth="1"/>
    <col min="13070" max="13070" width="12.42578125" style="7" customWidth="1"/>
    <col min="13071" max="13071" width="13.140625" style="7" customWidth="1"/>
    <col min="13072" max="13073" width="13.42578125" style="7" customWidth="1"/>
    <col min="13074" max="13312" width="9.140625" style="7"/>
    <col min="13313" max="13313" width="5.140625" style="7" customWidth="1"/>
    <col min="13314" max="13314" width="41.42578125" style="7" customWidth="1"/>
    <col min="13315" max="13315" width="14.7109375" style="7" customWidth="1"/>
    <col min="13316" max="13316" width="0" style="7" hidden="1" customWidth="1"/>
    <col min="13317" max="13321" width="9.28515625" style="7" customWidth="1"/>
    <col min="13322" max="13322" width="10.28515625" style="7" customWidth="1"/>
    <col min="13323" max="13323" width="16" style="7" customWidth="1"/>
    <col min="13324" max="13324" width="12.42578125" style="7" customWidth="1"/>
    <col min="13325" max="13325" width="12" style="7" customWidth="1"/>
    <col min="13326" max="13326" width="12.42578125" style="7" customWidth="1"/>
    <col min="13327" max="13327" width="13.140625" style="7" customWidth="1"/>
    <col min="13328" max="13329" width="13.42578125" style="7" customWidth="1"/>
    <col min="13330" max="13568" width="9.140625" style="7"/>
    <col min="13569" max="13569" width="5.140625" style="7" customWidth="1"/>
    <col min="13570" max="13570" width="41.42578125" style="7" customWidth="1"/>
    <col min="13571" max="13571" width="14.7109375" style="7" customWidth="1"/>
    <col min="13572" max="13572" width="0" style="7" hidden="1" customWidth="1"/>
    <col min="13573" max="13577" width="9.28515625" style="7" customWidth="1"/>
    <col min="13578" max="13578" width="10.28515625" style="7" customWidth="1"/>
    <col min="13579" max="13579" width="16" style="7" customWidth="1"/>
    <col min="13580" max="13580" width="12.42578125" style="7" customWidth="1"/>
    <col min="13581" max="13581" width="12" style="7" customWidth="1"/>
    <col min="13582" max="13582" width="12.42578125" style="7" customWidth="1"/>
    <col min="13583" max="13583" width="13.140625" style="7" customWidth="1"/>
    <col min="13584" max="13585" width="13.42578125" style="7" customWidth="1"/>
    <col min="13586" max="13824" width="9.140625" style="7"/>
    <col min="13825" max="13825" width="5.140625" style="7" customWidth="1"/>
    <col min="13826" max="13826" width="41.42578125" style="7" customWidth="1"/>
    <col min="13827" max="13827" width="14.7109375" style="7" customWidth="1"/>
    <col min="13828" max="13828" width="0" style="7" hidden="1" customWidth="1"/>
    <col min="13829" max="13833" width="9.28515625" style="7" customWidth="1"/>
    <col min="13834" max="13834" width="10.28515625" style="7" customWidth="1"/>
    <col min="13835" max="13835" width="16" style="7" customWidth="1"/>
    <col min="13836" max="13836" width="12.42578125" style="7" customWidth="1"/>
    <col min="13837" max="13837" width="12" style="7" customWidth="1"/>
    <col min="13838" max="13838" width="12.42578125" style="7" customWidth="1"/>
    <col min="13839" max="13839" width="13.140625" style="7" customWidth="1"/>
    <col min="13840" max="13841" width="13.42578125" style="7" customWidth="1"/>
    <col min="13842" max="14080" width="9.140625" style="7"/>
    <col min="14081" max="14081" width="5.140625" style="7" customWidth="1"/>
    <col min="14082" max="14082" width="41.42578125" style="7" customWidth="1"/>
    <col min="14083" max="14083" width="14.7109375" style="7" customWidth="1"/>
    <col min="14084" max="14084" width="0" style="7" hidden="1" customWidth="1"/>
    <col min="14085" max="14089" width="9.28515625" style="7" customWidth="1"/>
    <col min="14090" max="14090" width="10.28515625" style="7" customWidth="1"/>
    <col min="14091" max="14091" width="16" style="7" customWidth="1"/>
    <col min="14092" max="14092" width="12.42578125" style="7" customWidth="1"/>
    <col min="14093" max="14093" width="12" style="7" customWidth="1"/>
    <col min="14094" max="14094" width="12.42578125" style="7" customWidth="1"/>
    <col min="14095" max="14095" width="13.140625" style="7" customWidth="1"/>
    <col min="14096" max="14097" width="13.42578125" style="7" customWidth="1"/>
    <col min="14098" max="14336" width="9.140625" style="7"/>
    <col min="14337" max="14337" width="5.140625" style="7" customWidth="1"/>
    <col min="14338" max="14338" width="41.42578125" style="7" customWidth="1"/>
    <col min="14339" max="14339" width="14.7109375" style="7" customWidth="1"/>
    <col min="14340" max="14340" width="0" style="7" hidden="1" customWidth="1"/>
    <col min="14341" max="14345" width="9.28515625" style="7" customWidth="1"/>
    <col min="14346" max="14346" width="10.28515625" style="7" customWidth="1"/>
    <col min="14347" max="14347" width="16" style="7" customWidth="1"/>
    <col min="14348" max="14348" width="12.42578125" style="7" customWidth="1"/>
    <col min="14349" max="14349" width="12" style="7" customWidth="1"/>
    <col min="14350" max="14350" width="12.42578125" style="7" customWidth="1"/>
    <col min="14351" max="14351" width="13.140625" style="7" customWidth="1"/>
    <col min="14352" max="14353" width="13.42578125" style="7" customWidth="1"/>
    <col min="14354" max="14592" width="9.140625" style="7"/>
    <col min="14593" max="14593" width="5.140625" style="7" customWidth="1"/>
    <col min="14594" max="14594" width="41.42578125" style="7" customWidth="1"/>
    <col min="14595" max="14595" width="14.7109375" style="7" customWidth="1"/>
    <col min="14596" max="14596" width="0" style="7" hidden="1" customWidth="1"/>
    <col min="14597" max="14601" width="9.28515625" style="7" customWidth="1"/>
    <col min="14602" max="14602" width="10.28515625" style="7" customWidth="1"/>
    <col min="14603" max="14603" width="16" style="7" customWidth="1"/>
    <col min="14604" max="14604" width="12.42578125" style="7" customWidth="1"/>
    <col min="14605" max="14605" width="12" style="7" customWidth="1"/>
    <col min="14606" max="14606" width="12.42578125" style="7" customWidth="1"/>
    <col min="14607" max="14607" width="13.140625" style="7" customWidth="1"/>
    <col min="14608" max="14609" width="13.42578125" style="7" customWidth="1"/>
    <col min="14610" max="14848" width="9.140625" style="7"/>
    <col min="14849" max="14849" width="5.140625" style="7" customWidth="1"/>
    <col min="14850" max="14850" width="41.42578125" style="7" customWidth="1"/>
    <col min="14851" max="14851" width="14.7109375" style="7" customWidth="1"/>
    <col min="14852" max="14852" width="0" style="7" hidden="1" customWidth="1"/>
    <col min="14853" max="14857" width="9.28515625" style="7" customWidth="1"/>
    <col min="14858" max="14858" width="10.28515625" style="7" customWidth="1"/>
    <col min="14859" max="14859" width="16" style="7" customWidth="1"/>
    <col min="14860" max="14860" width="12.42578125" style="7" customWidth="1"/>
    <col min="14861" max="14861" width="12" style="7" customWidth="1"/>
    <col min="14862" max="14862" width="12.42578125" style="7" customWidth="1"/>
    <col min="14863" max="14863" width="13.140625" style="7" customWidth="1"/>
    <col min="14864" max="14865" width="13.42578125" style="7" customWidth="1"/>
    <col min="14866" max="15104" width="9.140625" style="7"/>
    <col min="15105" max="15105" width="5.140625" style="7" customWidth="1"/>
    <col min="15106" max="15106" width="41.42578125" style="7" customWidth="1"/>
    <col min="15107" max="15107" width="14.7109375" style="7" customWidth="1"/>
    <col min="15108" max="15108" width="0" style="7" hidden="1" customWidth="1"/>
    <col min="15109" max="15113" width="9.28515625" style="7" customWidth="1"/>
    <col min="15114" max="15114" width="10.28515625" style="7" customWidth="1"/>
    <col min="15115" max="15115" width="16" style="7" customWidth="1"/>
    <col min="15116" max="15116" width="12.42578125" style="7" customWidth="1"/>
    <col min="15117" max="15117" width="12" style="7" customWidth="1"/>
    <col min="15118" max="15118" width="12.42578125" style="7" customWidth="1"/>
    <col min="15119" max="15119" width="13.140625" style="7" customWidth="1"/>
    <col min="15120" max="15121" width="13.42578125" style="7" customWidth="1"/>
    <col min="15122" max="15360" width="9.140625" style="7"/>
    <col min="15361" max="15361" width="5.140625" style="7" customWidth="1"/>
    <col min="15362" max="15362" width="41.42578125" style="7" customWidth="1"/>
    <col min="15363" max="15363" width="14.7109375" style="7" customWidth="1"/>
    <col min="15364" max="15364" width="0" style="7" hidden="1" customWidth="1"/>
    <col min="15365" max="15369" width="9.28515625" style="7" customWidth="1"/>
    <col min="15370" max="15370" width="10.28515625" style="7" customWidth="1"/>
    <col min="15371" max="15371" width="16" style="7" customWidth="1"/>
    <col min="15372" max="15372" width="12.42578125" style="7" customWidth="1"/>
    <col min="15373" max="15373" width="12" style="7" customWidth="1"/>
    <col min="15374" max="15374" width="12.42578125" style="7" customWidth="1"/>
    <col min="15375" max="15375" width="13.140625" style="7" customWidth="1"/>
    <col min="15376" max="15377" width="13.42578125" style="7" customWidth="1"/>
    <col min="15378" max="15616" width="9.140625" style="7"/>
    <col min="15617" max="15617" width="5.140625" style="7" customWidth="1"/>
    <col min="15618" max="15618" width="41.42578125" style="7" customWidth="1"/>
    <col min="15619" max="15619" width="14.7109375" style="7" customWidth="1"/>
    <col min="15620" max="15620" width="0" style="7" hidden="1" customWidth="1"/>
    <col min="15621" max="15625" width="9.28515625" style="7" customWidth="1"/>
    <col min="15626" max="15626" width="10.28515625" style="7" customWidth="1"/>
    <col min="15627" max="15627" width="16" style="7" customWidth="1"/>
    <col min="15628" max="15628" width="12.42578125" style="7" customWidth="1"/>
    <col min="15629" max="15629" width="12" style="7" customWidth="1"/>
    <col min="15630" max="15630" width="12.42578125" style="7" customWidth="1"/>
    <col min="15631" max="15631" width="13.140625" style="7" customWidth="1"/>
    <col min="15632" max="15633" width="13.42578125" style="7" customWidth="1"/>
    <col min="15634" max="15872" width="9.140625" style="7"/>
    <col min="15873" max="15873" width="5.140625" style="7" customWidth="1"/>
    <col min="15874" max="15874" width="41.42578125" style="7" customWidth="1"/>
    <col min="15875" max="15875" width="14.7109375" style="7" customWidth="1"/>
    <col min="15876" max="15876" width="0" style="7" hidden="1" customWidth="1"/>
    <col min="15877" max="15881" width="9.28515625" style="7" customWidth="1"/>
    <col min="15882" max="15882" width="10.28515625" style="7" customWidth="1"/>
    <col min="15883" max="15883" width="16" style="7" customWidth="1"/>
    <col min="15884" max="15884" width="12.42578125" style="7" customWidth="1"/>
    <col min="15885" max="15885" width="12" style="7" customWidth="1"/>
    <col min="15886" max="15886" width="12.42578125" style="7" customWidth="1"/>
    <col min="15887" max="15887" width="13.140625" style="7" customWidth="1"/>
    <col min="15888" max="15889" width="13.42578125" style="7" customWidth="1"/>
    <col min="15890" max="16128" width="9.140625" style="7"/>
    <col min="16129" max="16129" width="5.140625" style="7" customWidth="1"/>
    <col min="16130" max="16130" width="41.42578125" style="7" customWidth="1"/>
    <col min="16131" max="16131" width="14.7109375" style="7" customWidth="1"/>
    <col min="16132" max="16132" width="0" style="7" hidden="1" customWidth="1"/>
    <col min="16133" max="16137" width="9.28515625" style="7" customWidth="1"/>
    <col min="16138" max="16138" width="10.28515625" style="7" customWidth="1"/>
    <col min="16139" max="16139" width="16" style="7" customWidth="1"/>
    <col min="16140" max="16140" width="12.42578125" style="7" customWidth="1"/>
    <col min="16141" max="16141" width="12" style="7" customWidth="1"/>
    <col min="16142" max="16142" width="12.42578125" style="7" customWidth="1"/>
    <col min="16143" max="16143" width="13.140625" style="7" customWidth="1"/>
    <col min="16144" max="16145" width="13.42578125" style="7" customWidth="1"/>
    <col min="16146" max="16384" width="9.140625" style="7"/>
  </cols>
  <sheetData>
    <row r="1" spans="1:26" s="104" customFormat="1" ht="37.5" customHeight="1" x14ac:dyDescent="0.2">
      <c r="A1" s="103" t="s">
        <v>194</v>
      </c>
      <c r="B1" s="103"/>
      <c r="C1" s="103"/>
      <c r="D1" s="103"/>
      <c r="E1" s="103"/>
      <c r="F1" s="103"/>
      <c r="G1" s="103"/>
      <c r="H1" s="103"/>
      <c r="I1" s="103"/>
      <c r="J1" s="103"/>
      <c r="K1" s="103"/>
      <c r="L1" s="155"/>
      <c r="M1" s="155"/>
      <c r="N1" s="155"/>
      <c r="O1" s="155"/>
      <c r="P1" s="155"/>
      <c r="Q1" s="155"/>
      <c r="R1" s="155"/>
      <c r="S1" s="155"/>
      <c r="T1" s="155"/>
      <c r="U1" s="155"/>
      <c r="V1" s="155"/>
      <c r="W1" s="155"/>
      <c r="X1" s="155"/>
      <c r="Y1" s="155"/>
      <c r="Z1" s="155"/>
    </row>
    <row r="2" spans="1:26" s="104" customFormat="1" ht="21.75" customHeight="1" x14ac:dyDescent="0.3">
      <c r="A2" s="105" t="s">
        <v>195</v>
      </c>
      <c r="B2" s="105"/>
      <c r="C2" s="105"/>
      <c r="D2" s="105"/>
      <c r="E2" s="105"/>
      <c r="F2" s="105"/>
      <c r="G2" s="105"/>
      <c r="H2" s="105"/>
      <c r="I2" s="105"/>
      <c r="J2" s="105"/>
      <c r="K2" s="105"/>
      <c r="L2" s="155"/>
      <c r="M2" s="155"/>
      <c r="N2" s="155"/>
      <c r="O2" s="155"/>
      <c r="P2" s="155"/>
      <c r="Q2" s="155"/>
      <c r="R2" s="155"/>
      <c r="S2" s="155"/>
      <c r="T2" s="155"/>
      <c r="U2" s="155"/>
      <c r="V2" s="155"/>
      <c r="W2" s="155"/>
      <c r="X2" s="155"/>
      <c r="Y2" s="155"/>
      <c r="Z2" s="155"/>
    </row>
    <row r="3" spans="1:26" s="104" customFormat="1" ht="15" customHeight="1" x14ac:dyDescent="0.25">
      <c r="A3" s="106" t="s">
        <v>196</v>
      </c>
      <c r="B3" s="106"/>
      <c r="C3" s="106"/>
      <c r="D3" s="106"/>
      <c r="E3" s="106"/>
      <c r="F3" s="106"/>
      <c r="G3" s="106"/>
      <c r="H3" s="106"/>
      <c r="I3" s="106"/>
      <c r="J3" s="106"/>
      <c r="K3" s="106"/>
      <c r="L3" s="155"/>
      <c r="M3" s="155"/>
      <c r="N3" s="155"/>
      <c r="O3" s="155"/>
      <c r="P3" s="155"/>
      <c r="Q3" s="155"/>
      <c r="R3" s="155"/>
      <c r="S3" s="155"/>
      <c r="T3" s="155"/>
      <c r="U3" s="155"/>
      <c r="V3" s="155"/>
      <c r="W3" s="155"/>
      <c r="X3" s="155"/>
      <c r="Y3" s="155"/>
      <c r="Z3" s="155"/>
    </row>
    <row r="4" spans="1:26" s="104" customFormat="1" ht="9" customHeight="1" x14ac:dyDescent="0.25">
      <c r="A4" s="107"/>
      <c r="B4" s="108"/>
      <c r="C4" s="108"/>
      <c r="D4" s="108"/>
      <c r="E4" s="108"/>
      <c r="F4" s="108"/>
      <c r="G4" s="108"/>
      <c r="H4" s="108"/>
      <c r="I4" s="108"/>
      <c r="J4" s="109"/>
      <c r="K4" s="109"/>
      <c r="L4" s="155"/>
      <c r="M4" s="155"/>
      <c r="N4" s="155"/>
      <c r="O4" s="155"/>
      <c r="P4" s="155"/>
      <c r="Q4" s="155"/>
      <c r="R4" s="155"/>
      <c r="S4" s="155"/>
      <c r="T4" s="155"/>
      <c r="U4" s="155"/>
      <c r="V4" s="155"/>
      <c r="W4" s="155"/>
      <c r="X4" s="155"/>
      <c r="Y4" s="155"/>
      <c r="Z4" s="155"/>
    </row>
    <row r="5" spans="1:26" s="104" customFormat="1" ht="18.75" customHeight="1" x14ac:dyDescent="0.2">
      <c r="A5" s="110" t="s">
        <v>7</v>
      </c>
      <c r="B5" s="110" t="s">
        <v>197</v>
      </c>
      <c r="C5" s="110" t="s">
        <v>8</v>
      </c>
      <c r="D5" s="110" t="s">
        <v>9</v>
      </c>
      <c r="E5" s="110"/>
      <c r="F5" s="110"/>
      <c r="G5" s="110"/>
      <c r="H5" s="110"/>
      <c r="I5" s="110"/>
      <c r="J5" s="110"/>
      <c r="K5" s="110" t="s">
        <v>10</v>
      </c>
      <c r="L5" s="155"/>
      <c r="M5" s="155"/>
      <c r="N5" s="155"/>
      <c r="O5" s="155"/>
      <c r="P5" s="155"/>
      <c r="Q5" s="155"/>
      <c r="R5" s="155"/>
      <c r="S5" s="155"/>
      <c r="T5" s="155"/>
      <c r="U5" s="155"/>
      <c r="V5" s="155"/>
      <c r="W5" s="155"/>
      <c r="X5" s="155"/>
      <c r="Y5" s="155"/>
      <c r="Z5" s="155"/>
    </row>
    <row r="6" spans="1:26" s="104" customFormat="1" ht="36" customHeight="1" x14ac:dyDescent="0.2">
      <c r="A6" s="110"/>
      <c r="B6" s="110"/>
      <c r="C6" s="110"/>
      <c r="D6" s="111" t="s">
        <v>198</v>
      </c>
      <c r="E6" s="111" t="s">
        <v>199</v>
      </c>
      <c r="F6" s="111" t="s">
        <v>200</v>
      </c>
      <c r="G6" s="111" t="s">
        <v>201</v>
      </c>
      <c r="H6" s="111" t="s">
        <v>202</v>
      </c>
      <c r="I6" s="111" t="s">
        <v>203</v>
      </c>
      <c r="J6" s="111" t="s">
        <v>204</v>
      </c>
      <c r="K6" s="110"/>
      <c r="L6" s="155"/>
      <c r="M6" s="155"/>
      <c r="N6" s="155"/>
      <c r="O6" s="155"/>
      <c r="P6" s="155"/>
      <c r="Q6" s="155"/>
      <c r="R6" s="155"/>
      <c r="S6" s="155"/>
      <c r="T6" s="155"/>
      <c r="U6" s="155"/>
      <c r="V6" s="155"/>
      <c r="W6" s="155"/>
      <c r="X6" s="155"/>
      <c r="Y6" s="155"/>
      <c r="Z6" s="155"/>
    </row>
    <row r="7" spans="1:26" s="104" customFormat="1" ht="22.5" customHeight="1" x14ac:dyDescent="0.2">
      <c r="A7" s="110" t="s">
        <v>205</v>
      </c>
      <c r="B7" s="110"/>
      <c r="C7" s="110"/>
      <c r="D7" s="110"/>
      <c r="E7" s="110"/>
      <c r="F7" s="110"/>
      <c r="G7" s="110"/>
      <c r="H7" s="110"/>
      <c r="I7" s="110"/>
      <c r="J7" s="110"/>
      <c r="K7" s="110"/>
      <c r="L7" s="155"/>
      <c r="M7" s="155"/>
      <c r="N7" s="155"/>
      <c r="O7" s="155"/>
      <c r="P7" s="155"/>
      <c r="Q7" s="155"/>
      <c r="R7" s="155"/>
      <c r="S7" s="155"/>
      <c r="T7" s="155"/>
      <c r="U7" s="155"/>
      <c r="V7" s="155"/>
      <c r="W7" s="155"/>
      <c r="X7" s="155"/>
      <c r="Y7" s="155"/>
      <c r="Z7" s="155"/>
    </row>
    <row r="8" spans="1:26" s="104" customFormat="1" ht="59.25" customHeight="1" x14ac:dyDescent="0.25">
      <c r="A8" s="112">
        <v>1</v>
      </c>
      <c r="B8" s="113" t="s">
        <v>206</v>
      </c>
      <c r="C8" s="111" t="s">
        <v>78</v>
      </c>
      <c r="D8" s="114">
        <v>310.5</v>
      </c>
      <c r="E8" s="114">
        <v>229</v>
      </c>
      <c r="F8" s="114">
        <v>231</v>
      </c>
      <c r="G8" s="114">
        <v>233</v>
      </c>
      <c r="H8" s="114">
        <v>235</v>
      </c>
      <c r="I8" s="114">
        <v>237</v>
      </c>
      <c r="J8" s="115">
        <v>239</v>
      </c>
      <c r="K8" s="116"/>
      <c r="L8" s="155">
        <f t="shared" ref="L8:P13" si="0">+F8/E8*100</f>
        <v>100.87336244541486</v>
      </c>
      <c r="M8" s="155">
        <f t="shared" si="0"/>
        <v>100.86580086580086</v>
      </c>
      <c r="N8" s="155">
        <f t="shared" si="0"/>
        <v>100.85836909871244</v>
      </c>
      <c r="O8" s="155">
        <f t="shared" si="0"/>
        <v>100.85106382978724</v>
      </c>
      <c r="P8" s="155">
        <f t="shared" si="0"/>
        <v>100.84388185654008</v>
      </c>
      <c r="Q8" s="155"/>
      <c r="R8" s="155"/>
      <c r="S8" s="155"/>
      <c r="T8" s="155"/>
      <c r="U8" s="155"/>
      <c r="V8" s="155"/>
      <c r="W8" s="155"/>
      <c r="X8" s="155"/>
      <c r="Y8" s="155"/>
      <c r="Z8" s="155"/>
    </row>
    <row r="9" spans="1:26" s="104" customFormat="1" ht="114.75" customHeight="1" x14ac:dyDescent="0.25">
      <c r="A9" s="112">
        <v>2</v>
      </c>
      <c r="B9" s="113" t="s">
        <v>207</v>
      </c>
      <c r="C9" s="111" t="s">
        <v>208</v>
      </c>
      <c r="D9" s="114">
        <v>32.5</v>
      </c>
      <c r="E9" s="114">
        <v>31.8</v>
      </c>
      <c r="F9" s="114">
        <v>32</v>
      </c>
      <c r="G9" s="114">
        <v>32.200000000000003</v>
      </c>
      <c r="H9" s="114">
        <v>32.4</v>
      </c>
      <c r="I9" s="114">
        <v>32.6</v>
      </c>
      <c r="J9" s="115">
        <v>32.799999999999997</v>
      </c>
      <c r="K9" s="116"/>
      <c r="L9" s="155">
        <f t="shared" si="0"/>
        <v>100.62893081761007</v>
      </c>
      <c r="M9" s="155">
        <f t="shared" si="0"/>
        <v>100.62500000000001</v>
      </c>
      <c r="N9" s="155">
        <f t="shared" si="0"/>
        <v>100.62111801242236</v>
      </c>
      <c r="O9" s="155">
        <f t="shared" si="0"/>
        <v>100.61728395061729</v>
      </c>
      <c r="P9" s="155">
        <f t="shared" si="0"/>
        <v>100.61349693251533</v>
      </c>
      <c r="Q9" s="155"/>
      <c r="R9" s="155"/>
      <c r="S9" s="155"/>
      <c r="T9" s="155"/>
      <c r="U9" s="155"/>
      <c r="V9" s="155"/>
      <c r="W9" s="155"/>
      <c r="X9" s="155"/>
      <c r="Y9" s="155"/>
      <c r="Z9" s="155"/>
    </row>
    <row r="10" spans="1:26" s="104" customFormat="1" ht="54" customHeight="1" x14ac:dyDescent="0.25">
      <c r="A10" s="112">
        <v>3</v>
      </c>
      <c r="B10" s="113" t="s">
        <v>209</v>
      </c>
      <c r="C10" s="111" t="s">
        <v>210</v>
      </c>
      <c r="D10" s="117">
        <v>4417</v>
      </c>
      <c r="E10" s="118">
        <v>4529</v>
      </c>
      <c r="F10" s="118">
        <v>6453</v>
      </c>
      <c r="G10" s="119">
        <v>4289</v>
      </c>
      <c r="H10" s="117">
        <v>4520</v>
      </c>
      <c r="I10" s="117">
        <v>4719</v>
      </c>
      <c r="J10" s="120">
        <v>4936</v>
      </c>
      <c r="K10" s="116"/>
      <c r="L10" s="155">
        <f t="shared" si="0"/>
        <v>142.48178405829103</v>
      </c>
      <c r="M10" s="155">
        <f t="shared" si="0"/>
        <v>66.465209979854336</v>
      </c>
      <c r="N10" s="155">
        <f t="shared" si="0"/>
        <v>105.38587083236186</v>
      </c>
      <c r="O10" s="155">
        <f t="shared" si="0"/>
        <v>104.40265486725664</v>
      </c>
      <c r="P10" s="155">
        <f t="shared" si="0"/>
        <v>104.59843187115914</v>
      </c>
      <c r="Q10" s="155"/>
      <c r="R10" s="155"/>
      <c r="S10" s="155"/>
      <c r="T10" s="155"/>
      <c r="U10" s="155"/>
      <c r="V10" s="155"/>
      <c r="W10" s="155"/>
      <c r="X10" s="155"/>
      <c r="Y10" s="155"/>
      <c r="Z10" s="155"/>
    </row>
    <row r="11" spans="1:26" s="104" customFormat="1" ht="82.5" customHeight="1" x14ac:dyDescent="0.25">
      <c r="A11" s="112">
        <v>4</v>
      </c>
      <c r="B11" s="113" t="s">
        <v>211</v>
      </c>
      <c r="C11" s="111" t="s">
        <v>208</v>
      </c>
      <c r="D11" s="114">
        <v>5.7</v>
      </c>
      <c r="E11" s="114">
        <v>5.7</v>
      </c>
      <c r="F11" s="114">
        <v>5.8</v>
      </c>
      <c r="G11" s="114">
        <v>5.9</v>
      </c>
      <c r="H11" s="114">
        <v>6</v>
      </c>
      <c r="I11" s="114">
        <v>6</v>
      </c>
      <c r="J11" s="115">
        <v>6</v>
      </c>
      <c r="K11" s="116"/>
      <c r="L11" s="155">
        <f t="shared" si="0"/>
        <v>101.75438596491226</v>
      </c>
      <c r="M11" s="155">
        <f t="shared" si="0"/>
        <v>101.72413793103449</v>
      </c>
      <c r="N11" s="155">
        <f t="shared" si="0"/>
        <v>101.69491525423729</v>
      </c>
      <c r="O11" s="155">
        <f t="shared" si="0"/>
        <v>100</v>
      </c>
      <c r="P11" s="155">
        <f t="shared" si="0"/>
        <v>100</v>
      </c>
      <c r="Q11" s="155"/>
      <c r="R11" s="155"/>
      <c r="S11" s="155"/>
      <c r="T11" s="155"/>
      <c r="U11" s="155"/>
      <c r="V11" s="155"/>
      <c r="W11" s="155"/>
      <c r="X11" s="155"/>
      <c r="Y11" s="155"/>
      <c r="Z11" s="155"/>
    </row>
    <row r="12" spans="1:26" s="104" customFormat="1" ht="53.25" customHeight="1" x14ac:dyDescent="0.25">
      <c r="A12" s="112">
        <v>5</v>
      </c>
      <c r="B12" s="113" t="s">
        <v>212</v>
      </c>
      <c r="C12" s="111" t="s">
        <v>208</v>
      </c>
      <c r="D12" s="114">
        <v>100</v>
      </c>
      <c r="E12" s="114">
        <v>100</v>
      </c>
      <c r="F12" s="114">
        <v>76.5</v>
      </c>
      <c r="G12" s="114">
        <v>95</v>
      </c>
      <c r="H12" s="114">
        <v>100</v>
      </c>
      <c r="I12" s="114">
        <v>100</v>
      </c>
      <c r="J12" s="114">
        <v>100</v>
      </c>
      <c r="K12" s="116"/>
      <c r="L12" s="155">
        <f t="shared" si="0"/>
        <v>76.5</v>
      </c>
      <c r="M12" s="155">
        <f t="shared" si="0"/>
        <v>124.18300653594771</v>
      </c>
      <c r="N12" s="155">
        <f t="shared" si="0"/>
        <v>105.26315789473684</v>
      </c>
      <c r="O12" s="155">
        <f t="shared" si="0"/>
        <v>100</v>
      </c>
      <c r="P12" s="155">
        <f t="shared" si="0"/>
        <v>100</v>
      </c>
      <c r="Q12" s="155"/>
      <c r="R12" s="155"/>
      <c r="S12" s="155"/>
      <c r="T12" s="155"/>
      <c r="U12" s="155"/>
      <c r="V12" s="155"/>
      <c r="W12" s="155"/>
      <c r="X12" s="155"/>
      <c r="Y12" s="155"/>
      <c r="Z12" s="155"/>
    </row>
    <row r="13" spans="1:26" s="104" customFormat="1" ht="101.25" customHeight="1" x14ac:dyDescent="0.25">
      <c r="A13" s="112">
        <v>6</v>
      </c>
      <c r="B13" s="113" t="s">
        <v>213</v>
      </c>
      <c r="C13" s="111" t="s">
        <v>208</v>
      </c>
      <c r="D13" s="114">
        <v>80</v>
      </c>
      <c r="E13" s="114">
        <v>76</v>
      </c>
      <c r="F13" s="114">
        <v>74</v>
      </c>
      <c r="G13" s="114">
        <v>73.599999999999994</v>
      </c>
      <c r="H13" s="114">
        <v>68.5</v>
      </c>
      <c r="I13" s="114">
        <v>64</v>
      </c>
      <c r="J13" s="115">
        <v>61.5</v>
      </c>
      <c r="K13" s="116"/>
      <c r="L13" s="155">
        <f t="shared" si="0"/>
        <v>97.368421052631575</v>
      </c>
      <c r="M13" s="155">
        <f t="shared" si="0"/>
        <v>99.459459459459453</v>
      </c>
      <c r="N13" s="155">
        <f t="shared" si="0"/>
        <v>93.070652173913047</v>
      </c>
      <c r="O13" s="155">
        <f t="shared" si="0"/>
        <v>93.430656934306569</v>
      </c>
      <c r="P13" s="155">
        <f t="shared" si="0"/>
        <v>96.09375</v>
      </c>
      <c r="Q13" s="155"/>
      <c r="R13" s="155"/>
      <c r="S13" s="155"/>
      <c r="T13" s="155"/>
      <c r="U13" s="155"/>
      <c r="V13" s="155"/>
      <c r="W13" s="155"/>
      <c r="X13" s="155"/>
      <c r="Y13" s="155"/>
      <c r="Z13" s="155"/>
    </row>
    <row r="14" spans="1:26" s="104" customFormat="1" ht="144" customHeight="1" x14ac:dyDescent="0.25">
      <c r="A14" s="112">
        <v>7</v>
      </c>
      <c r="B14" s="113" t="s">
        <v>214</v>
      </c>
      <c r="C14" s="111" t="s">
        <v>208</v>
      </c>
      <c r="D14" s="114">
        <v>0.3</v>
      </c>
      <c r="E14" s="121">
        <v>0.04</v>
      </c>
      <c r="F14" s="121">
        <v>0.04</v>
      </c>
      <c r="G14" s="121">
        <v>0.04</v>
      </c>
      <c r="H14" s="121">
        <v>0.04</v>
      </c>
      <c r="I14" s="121">
        <v>0.04</v>
      </c>
      <c r="J14" s="122">
        <v>0.04</v>
      </c>
      <c r="K14" s="116"/>
      <c r="L14" s="155"/>
      <c r="M14" s="155"/>
      <c r="N14" s="155"/>
      <c r="O14" s="155">
        <f>+N17*O15</f>
        <v>18984.938360257966</v>
      </c>
      <c r="P14" s="155">
        <f>+O14*P15</f>
        <v>18995.027522417415</v>
      </c>
      <c r="Q14" s="155">
        <f>+P14*Q15</f>
        <v>18995.027522417415</v>
      </c>
      <c r="R14" s="155"/>
      <c r="S14" s="155"/>
      <c r="T14" s="155"/>
      <c r="U14" s="155">
        <f>+T16*U15</f>
        <v>29337.60585770899</v>
      </c>
      <c r="V14" s="155">
        <f>+U14*V15</f>
        <v>31009.46462970812</v>
      </c>
      <c r="W14" s="155">
        <f>+V14*W15</f>
        <v>32777.025597767948</v>
      </c>
      <c r="X14" s="155"/>
      <c r="Y14" s="155"/>
      <c r="Z14" s="155"/>
    </row>
    <row r="15" spans="1:26" s="104" customFormat="1" ht="31.9" customHeight="1" x14ac:dyDescent="0.25">
      <c r="A15" s="123">
        <v>8</v>
      </c>
      <c r="B15" s="113" t="s">
        <v>215</v>
      </c>
      <c r="C15" s="111"/>
      <c r="D15" s="121"/>
      <c r="E15" s="121"/>
      <c r="F15" s="121"/>
      <c r="G15" s="121"/>
      <c r="H15" s="121"/>
      <c r="I15" s="121"/>
      <c r="J15" s="116"/>
      <c r="K15" s="116"/>
      <c r="L15" s="155"/>
      <c r="M15" s="155"/>
      <c r="N15" s="155"/>
      <c r="O15" s="155">
        <f>+O16/N16</f>
        <v>0.99781836274097424</v>
      </c>
      <c r="P15" s="155">
        <f>+P16/O16</f>
        <v>1.0005314298086196</v>
      </c>
      <c r="Q15" s="155">
        <f>+Q16/P16</f>
        <v>1</v>
      </c>
      <c r="R15" s="155"/>
      <c r="S15" s="155"/>
      <c r="T15" s="155"/>
      <c r="U15" s="155">
        <f>+U17/T17</f>
        <v>1.0569977178554595</v>
      </c>
      <c r="V15" s="155">
        <f>+V17/U17</f>
        <v>1.0569868850276281</v>
      </c>
      <c r="W15" s="155">
        <f>+W17/V17</f>
        <v>1.0570006928261007</v>
      </c>
      <c r="X15" s="155"/>
      <c r="Y15" s="155"/>
      <c r="Z15" s="155"/>
    </row>
    <row r="16" spans="1:26" s="104" customFormat="1" ht="33.75" customHeight="1" x14ac:dyDescent="0.25">
      <c r="A16" s="123"/>
      <c r="B16" s="113" t="s">
        <v>216</v>
      </c>
      <c r="C16" s="111" t="s">
        <v>210</v>
      </c>
      <c r="D16" s="117">
        <v>25484</v>
      </c>
      <c r="E16" s="117">
        <v>27040</v>
      </c>
      <c r="F16" s="114">
        <v>27944.1</v>
      </c>
      <c r="G16" s="124">
        <v>28742.417000000001</v>
      </c>
      <c r="H16" s="114">
        <v>30173</v>
      </c>
      <c r="I16" s="114">
        <v>31262</v>
      </c>
      <c r="J16" s="115">
        <v>32415</v>
      </c>
      <c r="K16" s="116"/>
      <c r="L16" s="155"/>
      <c r="M16" s="155"/>
      <c r="N16" s="155">
        <v>18330.27</v>
      </c>
      <c r="O16" s="155">
        <v>18290.28</v>
      </c>
      <c r="P16" s="155">
        <v>18300</v>
      </c>
      <c r="Q16" s="155">
        <v>18300</v>
      </c>
      <c r="R16" s="155"/>
      <c r="S16" s="155"/>
      <c r="T16" s="155">
        <v>27755.599999999999</v>
      </c>
      <c r="U16" s="155">
        <v>27611.99</v>
      </c>
      <c r="V16" s="155">
        <v>27620</v>
      </c>
      <c r="W16" s="155">
        <v>27620</v>
      </c>
      <c r="X16" s="155"/>
      <c r="Y16" s="155"/>
      <c r="Z16" s="155"/>
    </row>
    <row r="17" spans="1:26" s="104" customFormat="1" ht="33.75" customHeight="1" x14ac:dyDescent="0.25">
      <c r="A17" s="123"/>
      <c r="B17" s="113" t="s">
        <v>217</v>
      </c>
      <c r="C17" s="111" t="s">
        <v>210</v>
      </c>
      <c r="D17" s="114">
        <v>16438.8</v>
      </c>
      <c r="E17" s="114">
        <v>17098</v>
      </c>
      <c r="F17" s="114">
        <v>17984.099999999999</v>
      </c>
      <c r="G17" s="124">
        <v>19026.447166302856</v>
      </c>
      <c r="H17" s="124">
        <v>18984.938360257966</v>
      </c>
      <c r="I17" s="124">
        <v>18995.027522417415</v>
      </c>
      <c r="J17" s="124">
        <v>18995.027522417415</v>
      </c>
      <c r="K17" s="116"/>
      <c r="L17" s="156">
        <v>17098</v>
      </c>
      <c r="M17" s="156">
        <v>17984.099999999999</v>
      </c>
      <c r="N17" s="157">
        <v>19026.447166302856</v>
      </c>
      <c r="O17" s="156">
        <v>19974.5</v>
      </c>
      <c r="P17" s="156">
        <v>20695.400000000001</v>
      </c>
      <c r="Q17" s="158">
        <v>21458.7</v>
      </c>
      <c r="R17" s="156">
        <v>30641.4</v>
      </c>
      <c r="S17" s="156">
        <v>26894.5</v>
      </c>
      <c r="T17" s="157">
        <v>28422.010277327896</v>
      </c>
      <c r="U17" s="156">
        <v>30042</v>
      </c>
      <c r="V17" s="156">
        <v>31754</v>
      </c>
      <c r="W17" s="158">
        <v>33564</v>
      </c>
      <c r="X17" s="155"/>
      <c r="Y17" s="155"/>
      <c r="Z17" s="155"/>
    </row>
    <row r="18" spans="1:26" s="104" customFormat="1" ht="31.9" customHeight="1" x14ac:dyDescent="0.25">
      <c r="A18" s="123"/>
      <c r="B18" s="113" t="s">
        <v>218</v>
      </c>
      <c r="C18" s="111" t="s">
        <v>210</v>
      </c>
      <c r="D18" s="114">
        <v>29120.400000000001</v>
      </c>
      <c r="E18" s="114">
        <v>30641.4</v>
      </c>
      <c r="F18" s="114">
        <v>26894.5</v>
      </c>
      <c r="G18" s="124">
        <v>28422.010277327896</v>
      </c>
      <c r="H18" s="124">
        <v>29337.60585770899</v>
      </c>
      <c r="I18" s="124">
        <v>31009.46462970812</v>
      </c>
      <c r="J18" s="124">
        <v>32777.025597767948</v>
      </c>
      <c r="K18" s="116"/>
      <c r="L18" s="155"/>
      <c r="M18" s="155"/>
      <c r="N18" s="155"/>
      <c r="O18" s="155">
        <f t="shared" ref="O18:S23" si="1">+F16/E16*100</f>
        <v>103.3435650887574</v>
      </c>
      <c r="P18" s="155">
        <f t="shared" si="1"/>
        <v>102.85683561109502</v>
      </c>
      <c r="Q18" s="155">
        <f t="shared" si="1"/>
        <v>104.97725365267645</v>
      </c>
      <c r="R18" s="155">
        <f t="shared" si="1"/>
        <v>103.6091870215093</v>
      </c>
      <c r="S18" s="155">
        <f t="shared" si="1"/>
        <v>103.68818373744482</v>
      </c>
      <c r="T18" s="155"/>
      <c r="U18" s="155"/>
      <c r="V18" s="155"/>
      <c r="W18" s="155"/>
      <c r="X18" s="155"/>
      <c r="Y18" s="155"/>
      <c r="Z18" s="155"/>
    </row>
    <row r="19" spans="1:26" s="104" customFormat="1" ht="33" customHeight="1" x14ac:dyDescent="0.25">
      <c r="A19" s="123"/>
      <c r="B19" s="113" t="s">
        <v>219</v>
      </c>
      <c r="C19" s="111" t="s">
        <v>210</v>
      </c>
      <c r="D19" s="114">
        <v>35458</v>
      </c>
      <c r="E19" s="114">
        <v>38640</v>
      </c>
      <c r="F19" s="114">
        <v>33396.300000000003</v>
      </c>
      <c r="G19" s="114">
        <v>35107.85</v>
      </c>
      <c r="H19" s="114">
        <v>34977.870000000003</v>
      </c>
      <c r="I19" s="114">
        <v>34174.1</v>
      </c>
      <c r="J19" s="115">
        <v>36184.15</v>
      </c>
      <c r="K19" s="116"/>
      <c r="L19" s="155"/>
      <c r="M19" s="155"/>
      <c r="N19" s="155"/>
      <c r="O19" s="155">
        <f t="shared" si="1"/>
        <v>105.18247748274652</v>
      </c>
      <c r="P19" s="155">
        <f t="shared" si="1"/>
        <v>105.79593733521754</v>
      </c>
      <c r="Q19" s="155">
        <f t="shared" si="1"/>
        <v>99.781836274097429</v>
      </c>
      <c r="R19" s="155">
        <f t="shared" si="1"/>
        <v>100.05314298086196</v>
      </c>
      <c r="S19" s="155">
        <f t="shared" si="1"/>
        <v>100</v>
      </c>
      <c r="T19" s="155"/>
      <c r="U19" s="155"/>
      <c r="V19" s="155"/>
      <c r="W19" s="155"/>
      <c r="X19" s="155"/>
      <c r="Y19" s="155"/>
      <c r="Z19" s="155"/>
    </row>
    <row r="20" spans="1:26" s="104" customFormat="1" ht="32.450000000000003" customHeight="1" x14ac:dyDescent="0.25">
      <c r="A20" s="123"/>
      <c r="B20" s="113" t="s">
        <v>220</v>
      </c>
      <c r="C20" s="111" t="s">
        <v>210</v>
      </c>
      <c r="D20" s="114">
        <v>16548.900000000001</v>
      </c>
      <c r="E20" s="114">
        <v>22142.7</v>
      </c>
      <c r="F20" s="114">
        <v>23838.5</v>
      </c>
      <c r="G20" s="124">
        <v>24858.873893484259</v>
      </c>
      <c r="H20" s="114">
        <v>24801.599999999999</v>
      </c>
      <c r="I20" s="115">
        <v>25297.599999999999</v>
      </c>
      <c r="J20" s="115">
        <v>25803.5</v>
      </c>
      <c r="K20" s="116"/>
      <c r="L20" s="155"/>
      <c r="M20" s="155"/>
      <c r="N20" s="155"/>
      <c r="O20" s="155">
        <f t="shared" si="1"/>
        <v>87.771772830223156</v>
      </c>
      <c r="P20" s="155">
        <f t="shared" si="1"/>
        <v>105.67963813169197</v>
      </c>
      <c r="Q20" s="155">
        <f t="shared" si="1"/>
        <v>103.22143145909514</v>
      </c>
      <c r="R20" s="155">
        <f t="shared" si="1"/>
        <v>105.69868850276281</v>
      </c>
      <c r="S20" s="155">
        <f t="shared" si="1"/>
        <v>105.70006928261006</v>
      </c>
      <c r="T20" s="155"/>
      <c r="U20" s="155"/>
      <c r="V20" s="155"/>
      <c r="W20" s="155"/>
      <c r="X20" s="155"/>
      <c r="Y20" s="155"/>
      <c r="Z20" s="155"/>
    </row>
    <row r="21" spans="1:26" s="104" customFormat="1" ht="32.450000000000003" customHeight="1" x14ac:dyDescent="0.25">
      <c r="A21" s="123"/>
      <c r="B21" s="113" t="s">
        <v>221</v>
      </c>
      <c r="C21" s="111" t="s">
        <v>210</v>
      </c>
      <c r="D21" s="114">
        <v>20974.799999999999</v>
      </c>
      <c r="E21" s="114">
        <v>25916.7</v>
      </c>
      <c r="F21" s="114">
        <v>27970.9</v>
      </c>
      <c r="G21" s="124">
        <v>27030.66037735849</v>
      </c>
      <c r="H21" s="114">
        <v>28382.2</v>
      </c>
      <c r="I21" s="114">
        <v>29801.3</v>
      </c>
      <c r="J21" s="115">
        <v>31291.4</v>
      </c>
      <c r="K21" s="116"/>
      <c r="L21" s="155"/>
      <c r="M21" s="155"/>
      <c r="N21" s="155"/>
      <c r="O21" s="155">
        <f t="shared" si="1"/>
        <v>86.429347826086968</v>
      </c>
      <c r="P21" s="155">
        <f t="shared" si="1"/>
        <v>105.12496893368426</v>
      </c>
      <c r="Q21" s="155">
        <f t="shared" si="1"/>
        <v>99.629769410544938</v>
      </c>
      <c r="R21" s="155">
        <f t="shared" si="1"/>
        <v>97.702061331922138</v>
      </c>
      <c r="S21" s="155">
        <f t="shared" si="1"/>
        <v>105.88179352199474</v>
      </c>
      <c r="T21" s="155"/>
      <c r="U21" s="155"/>
      <c r="V21" s="155"/>
      <c r="W21" s="155"/>
      <c r="X21" s="155"/>
      <c r="Y21" s="155"/>
      <c r="Z21" s="155"/>
    </row>
    <row r="22" spans="1:26" s="104" customFormat="1" ht="22.5" customHeight="1" x14ac:dyDescent="0.2">
      <c r="A22" s="110" t="s">
        <v>222</v>
      </c>
      <c r="B22" s="110"/>
      <c r="C22" s="110"/>
      <c r="D22" s="110"/>
      <c r="E22" s="110"/>
      <c r="F22" s="110"/>
      <c r="G22" s="110"/>
      <c r="H22" s="110"/>
      <c r="I22" s="110"/>
      <c r="J22" s="110"/>
      <c r="K22" s="110"/>
      <c r="L22" s="159">
        <v>41640</v>
      </c>
      <c r="M22" s="159">
        <v>42005</v>
      </c>
      <c r="N22" s="159">
        <v>42370</v>
      </c>
      <c r="O22" s="155">
        <f t="shared" si="1"/>
        <v>107.6585059635907</v>
      </c>
      <c r="P22" s="155">
        <f t="shared" si="1"/>
        <v>104.28036115311055</v>
      </c>
      <c r="Q22" s="155">
        <f t="shared" si="1"/>
        <v>99.769603829482918</v>
      </c>
      <c r="R22" s="155">
        <f t="shared" si="1"/>
        <v>101.99987097606606</v>
      </c>
      <c r="S22" s="155">
        <f t="shared" si="1"/>
        <v>101.99979444690406</v>
      </c>
      <c r="T22" s="155"/>
      <c r="U22" s="155"/>
      <c r="V22" s="155"/>
      <c r="W22" s="155"/>
      <c r="X22" s="155"/>
      <c r="Y22" s="155"/>
      <c r="Z22" s="155"/>
    </row>
    <row r="23" spans="1:26" s="104" customFormat="1" ht="99.75" customHeight="1" x14ac:dyDescent="0.25">
      <c r="A23" s="112">
        <v>9</v>
      </c>
      <c r="B23" s="113" t="s">
        <v>223</v>
      </c>
      <c r="C23" s="111" t="s">
        <v>208</v>
      </c>
      <c r="D23" s="114">
        <v>35.5</v>
      </c>
      <c r="E23" s="114">
        <v>41.8</v>
      </c>
      <c r="F23" s="114">
        <v>48.6</v>
      </c>
      <c r="G23" s="114">
        <v>58.3</v>
      </c>
      <c r="H23" s="114">
        <v>60</v>
      </c>
      <c r="I23" s="114">
        <v>60</v>
      </c>
      <c r="J23" s="115">
        <v>60</v>
      </c>
      <c r="K23" s="116"/>
      <c r="L23" s="155">
        <v>8872</v>
      </c>
      <c r="M23" s="155">
        <v>9469</v>
      </c>
      <c r="N23" s="155">
        <v>9936</v>
      </c>
      <c r="O23" s="155">
        <f t="shared" si="1"/>
        <v>107.92616343901808</v>
      </c>
      <c r="P23" s="155">
        <f t="shared" si="1"/>
        <v>96.638507796883516</v>
      </c>
      <c r="Q23" s="155">
        <f t="shared" si="1"/>
        <v>105.00002443067795</v>
      </c>
      <c r="R23" s="155">
        <f t="shared" si="1"/>
        <v>104.99996476664953</v>
      </c>
      <c r="S23" s="155">
        <f t="shared" si="1"/>
        <v>105.000117444541</v>
      </c>
      <c r="T23" s="155"/>
      <c r="U23" s="155"/>
      <c r="V23" s="155"/>
      <c r="W23" s="155"/>
      <c r="X23" s="155"/>
      <c r="Y23" s="155"/>
      <c r="Z23" s="155"/>
    </row>
    <row r="24" spans="1:26" s="104" customFormat="1" ht="84" customHeight="1" x14ac:dyDescent="0.25">
      <c r="A24" s="112">
        <v>10</v>
      </c>
      <c r="B24" s="113" t="s">
        <v>224</v>
      </c>
      <c r="C24" s="111" t="s">
        <v>208</v>
      </c>
      <c r="D24" s="114">
        <v>42.5</v>
      </c>
      <c r="E24" s="114">
        <v>32.6</v>
      </c>
      <c r="F24" s="114">
        <v>23</v>
      </c>
      <c r="G24" s="114">
        <v>30.8</v>
      </c>
      <c r="H24" s="114">
        <v>30.8</v>
      </c>
      <c r="I24" s="114">
        <v>30.5</v>
      </c>
      <c r="J24" s="115">
        <v>30</v>
      </c>
      <c r="K24" s="116"/>
      <c r="L24" s="155"/>
      <c r="M24" s="155"/>
      <c r="N24" s="155"/>
      <c r="O24" s="155"/>
      <c r="P24" s="155"/>
      <c r="Q24" s="155"/>
      <c r="R24" s="155"/>
      <c r="S24" s="155"/>
      <c r="T24" s="155"/>
      <c r="U24" s="155"/>
      <c r="V24" s="155"/>
      <c r="W24" s="155"/>
      <c r="X24" s="155"/>
      <c r="Y24" s="155"/>
      <c r="Z24" s="155"/>
    </row>
    <row r="25" spans="1:26" s="104" customFormat="1" ht="113.25" customHeight="1" x14ac:dyDescent="0.25">
      <c r="A25" s="112">
        <v>11</v>
      </c>
      <c r="B25" s="113" t="s">
        <v>225</v>
      </c>
      <c r="C25" s="111" t="s">
        <v>208</v>
      </c>
      <c r="D25" s="117">
        <v>0</v>
      </c>
      <c r="E25" s="114">
        <v>3.4</v>
      </c>
      <c r="F25" s="114">
        <v>12.1</v>
      </c>
      <c r="G25" s="114">
        <v>15.6</v>
      </c>
      <c r="H25" s="114">
        <v>12.6</v>
      </c>
      <c r="I25" s="114">
        <v>9.6</v>
      </c>
      <c r="J25" s="115">
        <v>6.6</v>
      </c>
      <c r="K25" s="116"/>
      <c r="L25" s="155"/>
      <c r="M25" s="155"/>
      <c r="N25" s="155"/>
      <c r="O25" s="155"/>
      <c r="P25" s="155"/>
      <c r="Q25" s="155"/>
      <c r="R25" s="155"/>
      <c r="S25" s="155"/>
      <c r="T25" s="155"/>
      <c r="U25" s="155"/>
      <c r="V25" s="155"/>
      <c r="W25" s="155"/>
      <c r="X25" s="155"/>
      <c r="Y25" s="155"/>
      <c r="Z25" s="155"/>
    </row>
    <row r="26" spans="1:26" s="104" customFormat="1" ht="19.5" customHeight="1" x14ac:dyDescent="0.2">
      <c r="A26" s="110" t="s">
        <v>226</v>
      </c>
      <c r="B26" s="110"/>
      <c r="C26" s="110"/>
      <c r="D26" s="110"/>
      <c r="E26" s="110"/>
      <c r="F26" s="110"/>
      <c r="G26" s="110"/>
      <c r="H26" s="110"/>
      <c r="I26" s="110"/>
      <c r="J26" s="110"/>
      <c r="K26" s="110"/>
      <c r="L26" s="155"/>
      <c r="M26" s="155"/>
      <c r="N26" s="155"/>
      <c r="O26" s="155"/>
      <c r="P26" s="155"/>
      <c r="Q26" s="155"/>
      <c r="R26" s="155"/>
      <c r="S26" s="155"/>
      <c r="T26" s="155"/>
      <c r="U26" s="155"/>
      <c r="V26" s="155"/>
      <c r="W26" s="155"/>
      <c r="X26" s="155"/>
      <c r="Y26" s="155"/>
      <c r="Z26" s="155"/>
    </row>
    <row r="27" spans="1:26" s="104" customFormat="1" ht="153.75" customHeight="1" x14ac:dyDescent="0.25">
      <c r="A27" s="112">
        <v>12</v>
      </c>
      <c r="B27" s="113" t="s">
        <v>227</v>
      </c>
      <c r="C27" s="111" t="s">
        <v>208</v>
      </c>
      <c r="D27" s="114">
        <v>99.3</v>
      </c>
      <c r="E27" s="114">
        <v>100</v>
      </c>
      <c r="F27" s="114">
        <v>95.6</v>
      </c>
      <c r="G27" s="114">
        <v>99</v>
      </c>
      <c r="H27" s="114">
        <v>100</v>
      </c>
      <c r="I27" s="114">
        <v>100</v>
      </c>
      <c r="J27" s="115">
        <v>100</v>
      </c>
      <c r="K27" s="116"/>
      <c r="L27" s="155"/>
      <c r="M27" s="155"/>
      <c r="N27" s="155"/>
      <c r="O27" s="155"/>
      <c r="P27" s="155"/>
      <c r="Q27" s="155"/>
      <c r="R27" s="155"/>
      <c r="S27" s="155"/>
      <c r="T27" s="155"/>
      <c r="U27" s="155"/>
      <c r="V27" s="155"/>
      <c r="W27" s="155"/>
      <c r="X27" s="155"/>
      <c r="Y27" s="155"/>
      <c r="Z27" s="155"/>
    </row>
    <row r="28" spans="1:26" s="104" customFormat="1" ht="117" customHeight="1" x14ac:dyDescent="0.25">
      <c r="A28" s="112">
        <v>13</v>
      </c>
      <c r="B28" s="113" t="s">
        <v>228</v>
      </c>
      <c r="C28" s="111" t="s">
        <v>208</v>
      </c>
      <c r="D28" s="114">
        <v>0.7</v>
      </c>
      <c r="E28" s="117">
        <v>0</v>
      </c>
      <c r="F28" s="114">
        <v>4.4000000000000004</v>
      </c>
      <c r="G28" s="114">
        <v>0.9</v>
      </c>
      <c r="H28" s="117">
        <v>0</v>
      </c>
      <c r="I28" s="117">
        <v>0</v>
      </c>
      <c r="J28" s="120">
        <v>0</v>
      </c>
      <c r="K28" s="116"/>
      <c r="L28" s="155"/>
      <c r="M28" s="155"/>
      <c r="N28" s="155"/>
      <c r="O28" s="155"/>
      <c r="P28" s="155"/>
      <c r="Q28" s="155"/>
      <c r="R28" s="155"/>
      <c r="S28" s="155"/>
      <c r="T28" s="155"/>
      <c r="U28" s="155"/>
      <c r="V28" s="155"/>
      <c r="W28" s="155"/>
      <c r="X28" s="155"/>
      <c r="Y28" s="155"/>
      <c r="Z28" s="155"/>
    </row>
    <row r="29" spans="1:26" s="104" customFormat="1" ht="108" customHeight="1" x14ac:dyDescent="0.25">
      <c r="A29" s="112">
        <v>14</v>
      </c>
      <c r="B29" s="113" t="s">
        <v>229</v>
      </c>
      <c r="C29" s="111" t="s">
        <v>208</v>
      </c>
      <c r="D29" s="114">
        <v>100</v>
      </c>
      <c r="E29" s="114">
        <v>100</v>
      </c>
      <c r="F29" s="114">
        <v>100</v>
      </c>
      <c r="G29" s="114">
        <v>100</v>
      </c>
      <c r="H29" s="114">
        <v>100</v>
      </c>
      <c r="I29" s="114">
        <v>100</v>
      </c>
      <c r="J29" s="114">
        <v>100</v>
      </c>
      <c r="K29" s="116"/>
      <c r="L29" s="155"/>
      <c r="M29" s="155"/>
      <c r="N29" s="155"/>
      <c r="O29" s="155"/>
      <c r="P29" s="155"/>
      <c r="Q29" s="155"/>
      <c r="R29" s="155"/>
      <c r="S29" s="155"/>
      <c r="T29" s="155"/>
      <c r="U29" s="155"/>
      <c r="V29" s="155"/>
      <c r="W29" s="155"/>
      <c r="X29" s="155"/>
      <c r="Y29" s="155"/>
      <c r="Z29" s="155"/>
    </row>
    <row r="30" spans="1:26" s="104" customFormat="1" ht="115.5" customHeight="1" x14ac:dyDescent="0.25">
      <c r="A30" s="112">
        <v>15</v>
      </c>
      <c r="B30" s="113" t="s">
        <v>230</v>
      </c>
      <c r="C30" s="111" t="s">
        <v>208</v>
      </c>
      <c r="D30" s="114">
        <v>10</v>
      </c>
      <c r="E30" s="114">
        <v>7.5</v>
      </c>
      <c r="F30" s="114">
        <v>17.5</v>
      </c>
      <c r="G30" s="114">
        <v>20</v>
      </c>
      <c r="H30" s="114">
        <v>17</v>
      </c>
      <c r="I30" s="114">
        <v>14</v>
      </c>
      <c r="J30" s="115">
        <v>11</v>
      </c>
      <c r="K30" s="116"/>
      <c r="L30" s="155"/>
      <c r="M30" s="155"/>
      <c r="N30" s="155"/>
      <c r="O30" s="155"/>
      <c r="P30" s="155"/>
      <c r="Q30" s="155"/>
      <c r="R30" s="155"/>
      <c r="S30" s="155"/>
      <c r="T30" s="155"/>
      <c r="U30" s="155"/>
      <c r="V30" s="155"/>
      <c r="W30" s="155"/>
      <c r="X30" s="155"/>
      <c r="Y30" s="155"/>
      <c r="Z30" s="155"/>
    </row>
    <row r="31" spans="1:26" s="104" customFormat="1" ht="81.75" customHeight="1" x14ac:dyDescent="0.25">
      <c r="A31" s="112">
        <v>16</v>
      </c>
      <c r="B31" s="113" t="s">
        <v>231</v>
      </c>
      <c r="C31" s="111" t="s">
        <v>208</v>
      </c>
      <c r="D31" s="114">
        <v>41.6</v>
      </c>
      <c r="E31" s="114">
        <v>40.6</v>
      </c>
      <c r="F31" s="114">
        <v>42</v>
      </c>
      <c r="G31" s="114">
        <v>59.8</v>
      </c>
      <c r="H31" s="114">
        <v>64</v>
      </c>
      <c r="I31" s="114">
        <v>69</v>
      </c>
      <c r="J31" s="115">
        <v>73</v>
      </c>
      <c r="K31" s="116"/>
      <c r="L31" s="155"/>
      <c r="M31" s="155"/>
      <c r="N31" s="155"/>
      <c r="O31" s="155"/>
      <c r="P31" s="155"/>
      <c r="Q31" s="155"/>
      <c r="R31" s="155"/>
      <c r="S31" s="155"/>
      <c r="T31" s="155"/>
      <c r="U31" s="155"/>
      <c r="V31" s="155"/>
      <c r="W31" s="155"/>
      <c r="X31" s="155"/>
      <c r="Y31" s="155"/>
      <c r="Z31" s="155"/>
    </row>
    <row r="32" spans="1:26" s="104" customFormat="1" ht="101.25" customHeight="1" x14ac:dyDescent="0.25">
      <c r="A32" s="112">
        <v>17</v>
      </c>
      <c r="B32" s="113" t="s">
        <v>232</v>
      </c>
      <c r="C32" s="111" t="s">
        <v>208</v>
      </c>
      <c r="D32" s="114">
        <v>18.399999999999999</v>
      </c>
      <c r="E32" s="114">
        <v>24</v>
      </c>
      <c r="F32" s="114">
        <v>28.2</v>
      </c>
      <c r="G32" s="114">
        <v>28.3</v>
      </c>
      <c r="H32" s="114">
        <v>25</v>
      </c>
      <c r="I32" s="114">
        <v>20</v>
      </c>
      <c r="J32" s="115">
        <v>15</v>
      </c>
      <c r="K32" s="116"/>
      <c r="L32" s="155">
        <v>8928</v>
      </c>
      <c r="M32" s="155">
        <v>10647</v>
      </c>
      <c r="N32" s="155">
        <v>11586</v>
      </c>
      <c r="O32" s="155">
        <f>+N32*O34</f>
        <v>12243.247352908129</v>
      </c>
      <c r="P32" s="155">
        <f>+O32*P34</f>
        <v>12842.911705980485</v>
      </c>
      <c r="Q32" s="155">
        <f>+P32*Q34</f>
        <v>13439.571728626628</v>
      </c>
      <c r="R32" s="155"/>
      <c r="S32" s="155"/>
      <c r="T32" s="155"/>
      <c r="U32" s="155"/>
      <c r="V32" s="155"/>
      <c r="W32" s="155"/>
      <c r="X32" s="155"/>
      <c r="Y32" s="155"/>
      <c r="Z32" s="155"/>
    </row>
    <row r="33" spans="1:26" s="104" customFormat="1" ht="87.75" customHeight="1" x14ac:dyDescent="0.25">
      <c r="A33" s="112">
        <v>18</v>
      </c>
      <c r="B33" s="113" t="s">
        <v>233</v>
      </c>
      <c r="C33" s="111" t="s">
        <v>2</v>
      </c>
      <c r="D33" s="114">
        <v>95.8</v>
      </c>
      <c r="E33" s="114">
        <v>102.2</v>
      </c>
      <c r="F33" s="114">
        <v>84.5</v>
      </c>
      <c r="G33" s="114">
        <f>+N33/N32</f>
        <v>86.734778180562756</v>
      </c>
      <c r="H33" s="114">
        <f>+O33/O32</f>
        <v>167.63321697592764</v>
      </c>
      <c r="I33" s="114">
        <f>+P33/P32</f>
        <v>83.08714210836618</v>
      </c>
      <c r="J33" s="114">
        <f>+Q33/Q32</f>
        <v>63.326160772458657</v>
      </c>
      <c r="K33" s="116"/>
      <c r="L33" s="156">
        <v>912444.1</v>
      </c>
      <c r="M33" s="156">
        <v>868719.3</v>
      </c>
      <c r="N33" s="156">
        <v>1004909.14</v>
      </c>
      <c r="O33" s="156">
        <v>2052374.94</v>
      </c>
      <c r="P33" s="156">
        <v>1067080.83</v>
      </c>
      <c r="Q33" s="158">
        <v>851076.48</v>
      </c>
      <c r="R33" s="155"/>
      <c r="S33" s="155"/>
      <c r="T33" s="155"/>
      <c r="U33" s="155"/>
      <c r="V33" s="155"/>
      <c r="W33" s="155"/>
      <c r="X33" s="155"/>
      <c r="Y33" s="155"/>
      <c r="Z33" s="155"/>
    </row>
    <row r="34" spans="1:26" s="104" customFormat="1" ht="117" customHeight="1" x14ac:dyDescent="0.25">
      <c r="A34" s="112">
        <v>19</v>
      </c>
      <c r="B34" s="113" t="s">
        <v>234</v>
      </c>
      <c r="C34" s="111" t="s">
        <v>208</v>
      </c>
      <c r="D34" s="114">
        <v>61.5</v>
      </c>
      <c r="E34" s="114">
        <v>62</v>
      </c>
      <c r="F34" s="114">
        <v>70.2</v>
      </c>
      <c r="G34" s="114">
        <v>70.5</v>
      </c>
      <c r="H34" s="114">
        <v>75.5</v>
      </c>
      <c r="I34" s="114">
        <v>75.5</v>
      </c>
      <c r="J34" s="115">
        <v>80</v>
      </c>
      <c r="K34" s="116"/>
      <c r="L34" s="155"/>
      <c r="M34" s="155">
        <f>+F66/E66</f>
        <v>1.0431007397675016</v>
      </c>
      <c r="N34" s="155">
        <f>+G66/F66</f>
        <v>1.0559784592917123</v>
      </c>
      <c r="O34" s="155">
        <f>+H66/G66</f>
        <v>1.0567277190495536</v>
      </c>
      <c r="P34" s="155">
        <f>+I66/H66</f>
        <v>1.0489791912053397</v>
      </c>
      <c r="Q34" s="155">
        <f>+J66/I66</f>
        <v>1.046458313839244</v>
      </c>
      <c r="R34" s="155"/>
      <c r="S34" s="155"/>
      <c r="T34" s="155"/>
      <c r="U34" s="155"/>
      <c r="V34" s="155"/>
      <c r="W34" s="155"/>
      <c r="X34" s="155"/>
      <c r="Y34" s="155"/>
      <c r="Z34" s="155"/>
    </row>
    <row r="35" spans="1:26" s="104" customFormat="1" ht="18" customHeight="1" x14ac:dyDescent="0.2">
      <c r="A35" s="110" t="s">
        <v>235</v>
      </c>
      <c r="B35" s="110"/>
      <c r="C35" s="110"/>
      <c r="D35" s="110"/>
      <c r="E35" s="110"/>
      <c r="F35" s="110"/>
      <c r="G35" s="110"/>
      <c r="H35" s="110"/>
      <c r="I35" s="110"/>
      <c r="J35" s="110"/>
      <c r="K35" s="110"/>
      <c r="L35" s="155"/>
      <c r="M35" s="155"/>
      <c r="N35" s="155"/>
      <c r="O35" s="155"/>
      <c r="P35" s="155"/>
      <c r="Q35" s="155"/>
      <c r="R35" s="155"/>
      <c r="S35" s="155"/>
      <c r="T35" s="155"/>
      <c r="U35" s="155"/>
      <c r="V35" s="155"/>
      <c r="W35" s="155"/>
      <c r="X35" s="155"/>
      <c r="Y35" s="155"/>
      <c r="Z35" s="155"/>
    </row>
    <row r="36" spans="1:26" s="104" customFormat="1" ht="46.5" customHeight="1" x14ac:dyDescent="0.25">
      <c r="A36" s="123">
        <v>20</v>
      </c>
      <c r="B36" s="113" t="s">
        <v>236</v>
      </c>
      <c r="C36" s="111"/>
      <c r="D36" s="121"/>
      <c r="E36" s="121"/>
      <c r="F36" s="121"/>
      <c r="G36" s="121"/>
      <c r="H36" s="121"/>
      <c r="I36" s="121"/>
      <c r="J36" s="116"/>
      <c r="K36" s="116"/>
      <c r="L36" s="155"/>
      <c r="M36" s="155"/>
      <c r="N36" s="155"/>
      <c r="O36" s="155"/>
      <c r="P36" s="155"/>
      <c r="Q36" s="155"/>
      <c r="R36" s="155"/>
      <c r="S36" s="155"/>
      <c r="T36" s="155"/>
      <c r="U36" s="155"/>
      <c r="V36" s="155"/>
      <c r="W36" s="155"/>
      <c r="X36" s="155"/>
      <c r="Y36" s="155"/>
      <c r="Z36" s="155"/>
    </row>
    <row r="37" spans="1:26" s="104" customFormat="1" ht="27" customHeight="1" x14ac:dyDescent="0.25">
      <c r="A37" s="123"/>
      <c r="B37" s="113" t="s">
        <v>237</v>
      </c>
      <c r="C37" s="111" t="s">
        <v>208</v>
      </c>
      <c r="D37" s="114">
        <v>87</v>
      </c>
      <c r="E37" s="114">
        <v>85</v>
      </c>
      <c r="F37" s="114">
        <v>70</v>
      </c>
      <c r="G37" s="114">
        <v>70</v>
      </c>
      <c r="H37" s="114">
        <v>70</v>
      </c>
      <c r="I37" s="114">
        <v>70</v>
      </c>
      <c r="J37" s="115">
        <v>70</v>
      </c>
      <c r="K37" s="116"/>
      <c r="L37" s="155"/>
      <c r="M37" s="155"/>
      <c r="N37" s="155"/>
      <c r="O37" s="155"/>
      <c r="P37" s="155"/>
      <c r="Q37" s="155"/>
      <c r="R37" s="155"/>
      <c r="S37" s="155"/>
      <c r="T37" s="155"/>
      <c r="U37" s="155"/>
      <c r="V37" s="155"/>
      <c r="W37" s="155"/>
      <c r="X37" s="155"/>
      <c r="Y37" s="155"/>
      <c r="Z37" s="155"/>
    </row>
    <row r="38" spans="1:26" s="104" customFormat="1" ht="18" customHeight="1" x14ac:dyDescent="0.25">
      <c r="A38" s="123"/>
      <c r="B38" s="113" t="s">
        <v>238</v>
      </c>
      <c r="C38" s="111" t="s">
        <v>208</v>
      </c>
      <c r="D38" s="114">
        <v>78</v>
      </c>
      <c r="E38" s="114">
        <v>60</v>
      </c>
      <c r="F38" s="114">
        <v>32</v>
      </c>
      <c r="G38" s="114">
        <v>32</v>
      </c>
      <c r="H38" s="114">
        <v>32</v>
      </c>
      <c r="I38" s="114">
        <v>32</v>
      </c>
      <c r="J38" s="115">
        <v>32</v>
      </c>
      <c r="K38" s="116"/>
      <c r="L38" s="155"/>
      <c r="M38" s="155"/>
      <c r="N38" s="155"/>
      <c r="O38" s="155"/>
      <c r="P38" s="155"/>
      <c r="Q38" s="155"/>
      <c r="R38" s="155"/>
      <c r="S38" s="155"/>
      <c r="T38" s="155"/>
      <c r="U38" s="155"/>
      <c r="V38" s="155"/>
      <c r="W38" s="155"/>
      <c r="X38" s="155"/>
      <c r="Y38" s="155"/>
      <c r="Z38" s="155"/>
    </row>
    <row r="39" spans="1:26" s="104" customFormat="1" ht="19.5" customHeight="1" x14ac:dyDescent="0.25">
      <c r="A39" s="123"/>
      <c r="B39" s="113" t="s">
        <v>239</v>
      </c>
      <c r="C39" s="111" t="s">
        <v>208</v>
      </c>
      <c r="D39" s="117">
        <v>0</v>
      </c>
      <c r="E39" s="117">
        <v>0</v>
      </c>
      <c r="F39" s="117">
        <v>0</v>
      </c>
      <c r="G39" s="117">
        <v>0</v>
      </c>
      <c r="H39" s="117">
        <v>0</v>
      </c>
      <c r="I39" s="117">
        <v>0</v>
      </c>
      <c r="J39" s="120">
        <v>0</v>
      </c>
      <c r="K39" s="116"/>
      <c r="L39" s="155"/>
      <c r="M39" s="155"/>
      <c r="N39" s="155"/>
      <c r="O39" s="155"/>
      <c r="P39" s="155"/>
      <c r="Q39" s="155"/>
      <c r="R39" s="155"/>
      <c r="S39" s="155"/>
      <c r="T39" s="155"/>
      <c r="U39" s="155"/>
      <c r="V39" s="155"/>
      <c r="W39" s="155"/>
      <c r="X39" s="155"/>
      <c r="Y39" s="155"/>
      <c r="Z39" s="155"/>
    </row>
    <row r="40" spans="1:26" s="104" customFormat="1" ht="99" customHeight="1" x14ac:dyDescent="0.25">
      <c r="A40" s="112">
        <v>21</v>
      </c>
      <c r="B40" s="113" t="s">
        <v>240</v>
      </c>
      <c r="C40" s="111" t="s">
        <v>208</v>
      </c>
      <c r="D40" s="114">
        <v>21.1</v>
      </c>
      <c r="E40" s="114">
        <v>19</v>
      </c>
      <c r="F40" s="121">
        <v>7.84</v>
      </c>
      <c r="G40" s="121">
        <v>7.84</v>
      </c>
      <c r="H40" s="121">
        <v>7.84</v>
      </c>
      <c r="I40" s="121">
        <v>7.84</v>
      </c>
      <c r="J40" s="125">
        <v>7.84</v>
      </c>
      <c r="K40" s="116"/>
      <c r="L40" s="155"/>
      <c r="M40" s="155"/>
      <c r="N40" s="155"/>
      <c r="O40" s="155"/>
      <c r="P40" s="155"/>
      <c r="Q40" s="155"/>
      <c r="R40" s="155"/>
      <c r="S40" s="155"/>
      <c r="T40" s="155"/>
      <c r="U40" s="155"/>
      <c r="V40" s="155"/>
      <c r="W40" s="155"/>
      <c r="X40" s="155"/>
      <c r="Y40" s="155"/>
      <c r="Z40" s="155"/>
    </row>
    <row r="41" spans="1:26" s="104" customFormat="1" ht="111.75" customHeight="1" x14ac:dyDescent="0.25">
      <c r="A41" s="112">
        <v>22</v>
      </c>
      <c r="B41" s="113" t="s">
        <v>241</v>
      </c>
      <c r="C41" s="111" t="s">
        <v>208</v>
      </c>
      <c r="D41" s="117">
        <v>0</v>
      </c>
      <c r="E41" s="117">
        <v>0</v>
      </c>
      <c r="F41" s="117">
        <v>0</v>
      </c>
      <c r="G41" s="117">
        <v>0</v>
      </c>
      <c r="H41" s="117">
        <v>0</v>
      </c>
      <c r="I41" s="117">
        <v>0</v>
      </c>
      <c r="J41" s="120">
        <v>0</v>
      </c>
      <c r="K41" s="116"/>
      <c r="L41" s="155"/>
      <c r="M41" s="155"/>
      <c r="N41" s="155"/>
      <c r="O41" s="155"/>
      <c r="P41" s="155"/>
      <c r="Q41" s="155"/>
      <c r="R41" s="155"/>
      <c r="S41" s="155"/>
      <c r="T41" s="155"/>
      <c r="U41" s="155"/>
      <c r="V41" s="155"/>
      <c r="W41" s="155"/>
      <c r="X41" s="155"/>
      <c r="Y41" s="155"/>
      <c r="Z41" s="155"/>
    </row>
    <row r="42" spans="1:26" s="104" customFormat="1" ht="22.5" customHeight="1" x14ac:dyDescent="0.2">
      <c r="A42" s="110" t="s">
        <v>242</v>
      </c>
      <c r="B42" s="110"/>
      <c r="C42" s="110"/>
      <c r="D42" s="110"/>
      <c r="E42" s="110"/>
      <c r="F42" s="110"/>
      <c r="G42" s="110"/>
      <c r="H42" s="110"/>
      <c r="I42" s="110"/>
      <c r="J42" s="110"/>
      <c r="K42" s="110"/>
      <c r="L42" s="155"/>
      <c r="M42" s="155"/>
      <c r="N42" s="155"/>
      <c r="O42" s="155"/>
      <c r="P42" s="155"/>
      <c r="Q42" s="155"/>
      <c r="R42" s="155"/>
      <c r="S42" s="155"/>
      <c r="T42" s="155"/>
      <c r="U42" s="155"/>
      <c r="V42" s="155"/>
      <c r="W42" s="155"/>
      <c r="X42" s="155"/>
      <c r="Y42" s="155"/>
      <c r="Z42" s="155"/>
    </row>
    <row r="43" spans="1:26" s="104" customFormat="1" ht="48" customHeight="1" x14ac:dyDescent="0.25">
      <c r="A43" s="112">
        <v>23</v>
      </c>
      <c r="B43" s="113" t="s">
        <v>243</v>
      </c>
      <c r="C43" s="111" t="s">
        <v>208</v>
      </c>
      <c r="D43" s="121">
        <v>10.97</v>
      </c>
      <c r="E43" s="114">
        <v>11.2</v>
      </c>
      <c r="F43" s="121">
        <v>11.03</v>
      </c>
      <c r="G43" s="114">
        <v>12.4</v>
      </c>
      <c r="H43" s="114">
        <v>12.4</v>
      </c>
      <c r="I43" s="114">
        <v>12.4</v>
      </c>
      <c r="J43" s="115">
        <v>13</v>
      </c>
      <c r="K43" s="116"/>
      <c r="L43" s="155"/>
      <c r="M43" s="155"/>
      <c r="N43" s="155"/>
      <c r="O43" s="155"/>
      <c r="P43" s="155"/>
      <c r="Q43" s="155"/>
      <c r="R43" s="155"/>
      <c r="S43" s="155"/>
      <c r="T43" s="155"/>
      <c r="U43" s="155"/>
      <c r="V43" s="155"/>
      <c r="W43" s="155"/>
      <c r="X43" s="155"/>
      <c r="Y43" s="155"/>
      <c r="Z43" s="155"/>
    </row>
    <row r="44" spans="1:26" s="104" customFormat="1" ht="65.25" customHeight="1" x14ac:dyDescent="0.25">
      <c r="A44" s="112" t="s">
        <v>244</v>
      </c>
      <c r="B44" s="113" t="s">
        <v>245</v>
      </c>
      <c r="C44" s="111" t="s">
        <v>208</v>
      </c>
      <c r="D44" s="114">
        <v>13.9</v>
      </c>
      <c r="E44" s="114">
        <v>22.5</v>
      </c>
      <c r="F44" s="114">
        <v>25.4</v>
      </c>
      <c r="G44" s="114">
        <v>25.9</v>
      </c>
      <c r="H44" s="114">
        <v>30</v>
      </c>
      <c r="I44" s="114">
        <v>38</v>
      </c>
      <c r="J44" s="115">
        <v>40</v>
      </c>
      <c r="K44" s="116"/>
      <c r="L44" s="155"/>
      <c r="M44" s="155"/>
      <c r="N44" s="155"/>
      <c r="O44" s="155"/>
      <c r="P44" s="155"/>
      <c r="Q44" s="155"/>
      <c r="R44" s="155"/>
      <c r="S44" s="155"/>
      <c r="T44" s="155"/>
      <c r="U44" s="155"/>
      <c r="V44" s="155"/>
      <c r="W44" s="155"/>
      <c r="X44" s="155"/>
      <c r="Y44" s="155"/>
      <c r="Z44" s="155"/>
    </row>
    <row r="45" spans="1:26" s="104" customFormat="1" ht="22.5" customHeight="1" x14ac:dyDescent="0.2">
      <c r="A45" s="110" t="s">
        <v>246</v>
      </c>
      <c r="B45" s="110"/>
      <c r="C45" s="110"/>
      <c r="D45" s="110"/>
      <c r="E45" s="110"/>
      <c r="F45" s="110"/>
      <c r="G45" s="110"/>
      <c r="H45" s="110"/>
      <c r="I45" s="110"/>
      <c r="J45" s="110"/>
      <c r="K45" s="110"/>
      <c r="L45" s="155"/>
      <c r="M45" s="155"/>
      <c r="N45" s="155"/>
      <c r="O45" s="155"/>
      <c r="P45" s="155"/>
      <c r="Q45" s="155"/>
      <c r="R45" s="155"/>
      <c r="S45" s="155"/>
      <c r="T45" s="155"/>
      <c r="U45" s="155"/>
      <c r="V45" s="155"/>
      <c r="W45" s="155"/>
      <c r="X45" s="155"/>
      <c r="Y45" s="155"/>
      <c r="Z45" s="155"/>
    </row>
    <row r="46" spans="1:26" s="104" customFormat="1" ht="49.5" customHeight="1" x14ac:dyDescent="0.2">
      <c r="A46" s="123">
        <v>24</v>
      </c>
      <c r="B46" s="113" t="s">
        <v>247</v>
      </c>
      <c r="C46" s="111" t="s">
        <v>248</v>
      </c>
      <c r="D46" s="114">
        <v>18.899999999999999</v>
      </c>
      <c r="E46" s="114">
        <v>20.3</v>
      </c>
      <c r="F46" s="114">
        <v>21</v>
      </c>
      <c r="G46" s="114">
        <v>20.904632152588555</v>
      </c>
      <c r="H46" s="114">
        <v>20.904632152588555</v>
      </c>
      <c r="I46" s="114">
        <v>20.904632152588555</v>
      </c>
      <c r="J46" s="114">
        <v>20.904632152588555</v>
      </c>
      <c r="K46" s="126"/>
      <c r="L46" s="155">
        <f>+G46/F46*100</f>
        <v>99.545867393278826</v>
      </c>
      <c r="M46" s="155"/>
      <c r="N46" s="155"/>
      <c r="O46" s="155"/>
      <c r="P46" s="155"/>
      <c r="Q46" s="155"/>
      <c r="R46" s="155"/>
      <c r="S46" s="155"/>
      <c r="T46" s="155"/>
      <c r="U46" s="155"/>
      <c r="V46" s="155"/>
      <c r="W46" s="155"/>
      <c r="X46" s="155"/>
      <c r="Y46" s="155"/>
      <c r="Z46" s="155"/>
    </row>
    <row r="47" spans="1:26" s="104" customFormat="1" ht="40.5" customHeight="1" x14ac:dyDescent="0.2">
      <c r="A47" s="123"/>
      <c r="B47" s="113" t="s">
        <v>249</v>
      </c>
      <c r="C47" s="111" t="s">
        <v>248</v>
      </c>
      <c r="D47" s="127">
        <v>2.1720000000000002</v>
      </c>
      <c r="E47" s="114">
        <v>1.3043519655727247</v>
      </c>
      <c r="F47" s="114">
        <v>1.9764695144213216</v>
      </c>
      <c r="G47" s="114">
        <v>1.6859999999999999</v>
      </c>
      <c r="H47" s="114">
        <v>1.6859999999999999</v>
      </c>
      <c r="I47" s="114">
        <v>1.6859999999999999</v>
      </c>
      <c r="J47" s="114">
        <v>1.6859999999999999</v>
      </c>
      <c r="K47" s="126"/>
      <c r="L47" s="155">
        <f>+G47/F47*100</f>
        <v>85.303617773919143</v>
      </c>
      <c r="M47" s="155"/>
      <c r="N47" s="155"/>
      <c r="O47" s="155"/>
      <c r="P47" s="155"/>
      <c r="Q47" s="155"/>
      <c r="R47" s="155"/>
      <c r="S47" s="155"/>
      <c r="T47" s="155"/>
      <c r="U47" s="155"/>
      <c r="V47" s="155"/>
      <c r="W47" s="155"/>
      <c r="X47" s="155"/>
      <c r="Y47" s="155"/>
      <c r="Z47" s="155"/>
    </row>
    <row r="48" spans="1:26" s="104" customFormat="1" ht="62.25" customHeight="1" x14ac:dyDescent="0.2">
      <c r="A48" s="123">
        <v>25</v>
      </c>
      <c r="B48" s="113" t="s">
        <v>250</v>
      </c>
      <c r="C48" s="111" t="s">
        <v>251</v>
      </c>
      <c r="D48" s="121">
        <v>15.23</v>
      </c>
      <c r="E48" s="114">
        <v>15.5</v>
      </c>
      <c r="F48" s="114">
        <v>10.199999999999999</v>
      </c>
      <c r="G48" s="128" t="s">
        <v>252</v>
      </c>
      <c r="H48" s="129"/>
      <c r="I48" s="129"/>
      <c r="J48" s="130"/>
      <c r="K48" s="131" t="s">
        <v>253</v>
      </c>
      <c r="L48" s="155"/>
      <c r="M48" s="155"/>
      <c r="N48" s="155"/>
      <c r="O48" s="155"/>
      <c r="P48" s="155"/>
      <c r="Q48" s="155"/>
      <c r="R48" s="155"/>
      <c r="S48" s="155"/>
      <c r="T48" s="155"/>
      <c r="U48" s="155"/>
      <c r="V48" s="155"/>
      <c r="W48" s="155"/>
      <c r="X48" s="155"/>
      <c r="Y48" s="155"/>
      <c r="Z48" s="155"/>
    </row>
    <row r="49" spans="1:26" s="104" customFormat="1" ht="101.25" customHeight="1" x14ac:dyDescent="0.2">
      <c r="A49" s="123"/>
      <c r="B49" s="132" t="s">
        <v>254</v>
      </c>
      <c r="C49" s="111" t="s">
        <v>251</v>
      </c>
      <c r="D49" s="114">
        <v>2.4</v>
      </c>
      <c r="E49" s="114">
        <v>2.5</v>
      </c>
      <c r="F49" s="114">
        <v>2.6</v>
      </c>
      <c r="G49" s="128" t="s">
        <v>252</v>
      </c>
      <c r="H49" s="129"/>
      <c r="I49" s="129"/>
      <c r="J49" s="130"/>
      <c r="K49" s="133"/>
      <c r="L49" s="155"/>
      <c r="M49" s="155"/>
      <c r="N49" s="155"/>
      <c r="O49" s="155"/>
      <c r="P49" s="155"/>
      <c r="Q49" s="155"/>
      <c r="R49" s="155"/>
      <c r="S49" s="155"/>
      <c r="T49" s="155"/>
      <c r="U49" s="155"/>
      <c r="V49" s="155"/>
      <c r="W49" s="155"/>
      <c r="X49" s="155"/>
      <c r="Y49" s="155"/>
      <c r="Z49" s="155"/>
    </row>
    <row r="50" spans="1:26" s="104" customFormat="1" ht="130.5" customHeight="1" x14ac:dyDescent="0.25">
      <c r="A50" s="134">
        <v>26</v>
      </c>
      <c r="B50" s="132" t="s">
        <v>255</v>
      </c>
      <c r="C50" s="135" t="s">
        <v>248</v>
      </c>
      <c r="D50" s="136"/>
      <c r="E50" s="137">
        <v>0</v>
      </c>
      <c r="F50" s="137">
        <v>0</v>
      </c>
      <c r="G50" s="137">
        <v>0</v>
      </c>
      <c r="H50" s="137">
        <v>0</v>
      </c>
      <c r="I50" s="137">
        <v>0</v>
      </c>
      <c r="J50" s="137">
        <v>0</v>
      </c>
      <c r="K50" s="138"/>
      <c r="L50" s="155"/>
      <c r="M50" s="155"/>
      <c r="N50" s="155"/>
      <c r="O50" s="155"/>
      <c r="P50" s="155"/>
      <c r="Q50" s="155"/>
      <c r="R50" s="155"/>
      <c r="S50" s="155"/>
      <c r="T50" s="155"/>
      <c r="U50" s="155"/>
      <c r="V50" s="155"/>
      <c r="W50" s="155"/>
      <c r="X50" s="155"/>
      <c r="Y50" s="155"/>
      <c r="Z50" s="155"/>
    </row>
    <row r="51" spans="1:26" s="104" customFormat="1" ht="35.25" customHeight="1" x14ac:dyDescent="0.25">
      <c r="A51" s="134"/>
      <c r="B51" s="139" t="s">
        <v>256</v>
      </c>
      <c r="C51" s="140"/>
      <c r="D51" s="141">
        <v>0</v>
      </c>
      <c r="E51" s="142"/>
      <c r="F51" s="142"/>
      <c r="G51" s="142"/>
      <c r="H51" s="142"/>
      <c r="I51" s="142"/>
      <c r="J51" s="142"/>
      <c r="K51" s="143"/>
      <c r="L51" s="155"/>
      <c r="M51" s="155"/>
      <c r="N51" s="155"/>
      <c r="O51" s="155"/>
      <c r="P51" s="155"/>
      <c r="Q51" s="155"/>
      <c r="R51" s="155"/>
      <c r="S51" s="155"/>
      <c r="T51" s="155"/>
      <c r="U51" s="155"/>
      <c r="V51" s="155"/>
      <c r="W51" s="155"/>
      <c r="X51" s="155"/>
      <c r="Y51" s="155"/>
      <c r="Z51" s="155"/>
    </row>
    <row r="52" spans="1:26" s="104" customFormat="1" ht="36.75" customHeight="1" x14ac:dyDescent="0.2">
      <c r="A52" s="123"/>
      <c r="B52" s="139" t="s">
        <v>257</v>
      </c>
      <c r="C52" s="111" t="s">
        <v>248</v>
      </c>
      <c r="D52" s="121" t="s">
        <v>252</v>
      </c>
      <c r="E52" s="117">
        <v>0</v>
      </c>
      <c r="F52" s="117">
        <v>0</v>
      </c>
      <c r="G52" s="117">
        <v>0</v>
      </c>
      <c r="H52" s="117">
        <v>0</v>
      </c>
      <c r="I52" s="117">
        <v>0</v>
      </c>
      <c r="J52" s="117">
        <v>0</v>
      </c>
      <c r="K52" s="144"/>
      <c r="L52" s="155"/>
      <c r="M52" s="155"/>
      <c r="N52" s="155"/>
      <c r="O52" s="155"/>
      <c r="P52" s="155"/>
      <c r="Q52" s="155"/>
      <c r="R52" s="155"/>
      <c r="S52" s="155"/>
      <c r="T52" s="155"/>
      <c r="U52" s="155"/>
      <c r="V52" s="155"/>
      <c r="W52" s="155"/>
      <c r="X52" s="155"/>
      <c r="Y52" s="155"/>
      <c r="Z52" s="155"/>
    </row>
    <row r="53" spans="1:26" s="104" customFormat="1" ht="22.5" customHeight="1" x14ac:dyDescent="0.2">
      <c r="A53" s="110" t="s">
        <v>258</v>
      </c>
      <c r="B53" s="110"/>
      <c r="C53" s="110"/>
      <c r="D53" s="110"/>
      <c r="E53" s="110"/>
      <c r="F53" s="110"/>
      <c r="G53" s="110"/>
      <c r="H53" s="110"/>
      <c r="I53" s="110"/>
      <c r="J53" s="110"/>
      <c r="K53" s="110"/>
      <c r="L53" s="155"/>
      <c r="M53" s="155"/>
      <c r="N53" s="155"/>
      <c r="O53" s="155"/>
      <c r="P53" s="155"/>
      <c r="Q53" s="155"/>
      <c r="R53" s="155"/>
      <c r="S53" s="155"/>
      <c r="T53" s="155"/>
      <c r="U53" s="155"/>
      <c r="V53" s="155"/>
      <c r="W53" s="155"/>
      <c r="X53" s="155"/>
      <c r="Y53" s="155"/>
      <c r="Z53" s="155"/>
    </row>
    <row r="54" spans="1:26" s="104" customFormat="1" ht="143.25" customHeight="1" x14ac:dyDescent="0.25">
      <c r="A54" s="112">
        <v>27</v>
      </c>
      <c r="B54" s="113" t="s">
        <v>259</v>
      </c>
      <c r="C54" s="111" t="s">
        <v>208</v>
      </c>
      <c r="D54" s="114">
        <v>96</v>
      </c>
      <c r="E54" s="114">
        <v>97</v>
      </c>
      <c r="F54" s="114">
        <v>97</v>
      </c>
      <c r="G54" s="114">
        <v>97</v>
      </c>
      <c r="H54" s="114">
        <v>98</v>
      </c>
      <c r="I54" s="114">
        <v>100</v>
      </c>
      <c r="J54" s="114">
        <v>100</v>
      </c>
      <c r="K54" s="116"/>
      <c r="L54" s="155"/>
      <c r="M54" s="155"/>
      <c r="N54" s="155"/>
      <c r="O54" s="155"/>
      <c r="P54" s="155"/>
      <c r="Q54" s="155"/>
      <c r="R54" s="155"/>
      <c r="S54" s="155"/>
      <c r="T54" s="155"/>
      <c r="U54" s="155"/>
      <c r="V54" s="155"/>
      <c r="W54" s="155"/>
      <c r="X54" s="155"/>
      <c r="Y54" s="155"/>
      <c r="Z54" s="155"/>
    </row>
    <row r="55" spans="1:26" s="104" customFormat="1" ht="323.25" customHeight="1" x14ac:dyDescent="0.25">
      <c r="A55" s="112">
        <v>28</v>
      </c>
      <c r="B55" s="113" t="s">
        <v>260</v>
      </c>
      <c r="C55" s="111" t="s">
        <v>208</v>
      </c>
      <c r="D55" s="114">
        <v>100</v>
      </c>
      <c r="E55" s="114">
        <v>100</v>
      </c>
      <c r="F55" s="114">
        <v>100</v>
      </c>
      <c r="G55" s="114">
        <v>100</v>
      </c>
      <c r="H55" s="114">
        <v>100</v>
      </c>
      <c r="I55" s="114">
        <v>100</v>
      </c>
      <c r="J55" s="114">
        <v>100</v>
      </c>
      <c r="K55" s="116"/>
      <c r="L55" s="155"/>
      <c r="M55" s="155"/>
      <c r="N55" s="155"/>
      <c r="O55" s="155"/>
      <c r="P55" s="155"/>
      <c r="Q55" s="155"/>
      <c r="R55" s="155"/>
      <c r="S55" s="155"/>
      <c r="T55" s="155"/>
      <c r="U55" s="155"/>
      <c r="V55" s="155"/>
      <c r="W55" s="155"/>
      <c r="X55" s="155"/>
      <c r="Y55" s="155"/>
      <c r="Z55" s="155"/>
    </row>
    <row r="56" spans="1:26" s="104" customFormat="1" ht="73.5" customHeight="1" x14ac:dyDescent="0.2">
      <c r="A56" s="112">
        <v>29</v>
      </c>
      <c r="B56" s="113" t="s">
        <v>261</v>
      </c>
      <c r="C56" s="111" t="s">
        <v>208</v>
      </c>
      <c r="D56" s="121">
        <v>0.1</v>
      </c>
      <c r="E56" s="121">
        <v>0.12</v>
      </c>
      <c r="F56" s="121">
        <v>1.1000000000000001</v>
      </c>
      <c r="G56" s="145" t="s">
        <v>252</v>
      </c>
      <c r="H56" s="145"/>
      <c r="I56" s="145"/>
      <c r="J56" s="145"/>
      <c r="K56" s="126" t="s">
        <v>262</v>
      </c>
      <c r="L56" s="155"/>
      <c r="M56" s="155"/>
      <c r="N56" s="155"/>
      <c r="O56" s="155"/>
      <c r="P56" s="155"/>
      <c r="Q56" s="155"/>
      <c r="R56" s="155"/>
      <c r="S56" s="155"/>
      <c r="T56" s="155"/>
      <c r="U56" s="155"/>
      <c r="V56" s="155"/>
      <c r="W56" s="155"/>
      <c r="X56" s="155"/>
      <c r="Y56" s="155"/>
      <c r="Z56" s="155"/>
    </row>
    <row r="57" spans="1:26" s="104" customFormat="1" ht="105" customHeight="1" x14ac:dyDescent="0.2">
      <c r="A57" s="112">
        <v>30</v>
      </c>
      <c r="B57" s="113" t="s">
        <v>263</v>
      </c>
      <c r="C57" s="111" t="s">
        <v>208</v>
      </c>
      <c r="D57" s="114">
        <v>22.2</v>
      </c>
      <c r="E57" s="114">
        <v>22.4</v>
      </c>
      <c r="F57" s="114">
        <v>7</v>
      </c>
      <c r="G57" s="121">
        <v>8.6300000000000008</v>
      </c>
      <c r="H57" s="121">
        <v>8.6300000000000008</v>
      </c>
      <c r="I57" s="121">
        <v>8.6300000000000008</v>
      </c>
      <c r="J57" s="121">
        <v>8.6300000000000008</v>
      </c>
      <c r="K57" s="146"/>
      <c r="L57" s="155"/>
      <c r="M57" s="155"/>
      <c r="N57" s="155"/>
      <c r="O57" s="155"/>
      <c r="P57" s="155"/>
      <c r="Q57" s="155"/>
      <c r="R57" s="155"/>
      <c r="S57" s="155"/>
      <c r="T57" s="155"/>
      <c r="U57" s="155"/>
      <c r="V57" s="155"/>
      <c r="W57" s="155"/>
      <c r="X57" s="155"/>
      <c r="Y57" s="155"/>
      <c r="Z57" s="155"/>
    </row>
    <row r="58" spans="1:26" s="104" customFormat="1" ht="21.75" customHeight="1" x14ac:dyDescent="0.2">
      <c r="A58" s="110" t="s">
        <v>264</v>
      </c>
      <c r="B58" s="110"/>
      <c r="C58" s="110"/>
      <c r="D58" s="110"/>
      <c r="E58" s="110"/>
      <c r="F58" s="110"/>
      <c r="G58" s="110"/>
      <c r="H58" s="110"/>
      <c r="I58" s="110"/>
      <c r="J58" s="110"/>
      <c r="K58" s="110"/>
      <c r="L58" s="155"/>
      <c r="M58" s="155"/>
      <c r="N58" s="155"/>
      <c r="O58" s="155"/>
      <c r="P58" s="155"/>
      <c r="Q58" s="155"/>
      <c r="R58" s="155"/>
      <c r="S58" s="155"/>
      <c r="T58" s="155"/>
      <c r="U58" s="155"/>
      <c r="V58" s="155"/>
      <c r="W58" s="155"/>
      <c r="X58" s="155"/>
      <c r="Y58" s="155"/>
      <c r="Z58" s="155"/>
    </row>
    <row r="59" spans="1:26" s="104" customFormat="1" ht="132" customHeight="1" x14ac:dyDescent="0.25">
      <c r="A59" s="112">
        <v>31</v>
      </c>
      <c r="B59" s="113" t="s">
        <v>265</v>
      </c>
      <c r="C59" s="111" t="s">
        <v>208</v>
      </c>
      <c r="D59" s="114">
        <v>39</v>
      </c>
      <c r="E59" s="114">
        <v>56.7</v>
      </c>
      <c r="F59" s="114">
        <v>52.6</v>
      </c>
      <c r="G59" s="114">
        <v>46.5</v>
      </c>
      <c r="H59" s="114">
        <v>39</v>
      </c>
      <c r="I59" s="114">
        <v>69.900000000000006</v>
      </c>
      <c r="J59" s="114">
        <v>82</v>
      </c>
      <c r="K59" s="116"/>
      <c r="L59" s="155"/>
      <c r="M59" s="155"/>
      <c r="N59" s="155"/>
      <c r="O59" s="155"/>
      <c r="P59" s="155"/>
      <c r="Q59" s="155"/>
      <c r="R59" s="155"/>
      <c r="S59" s="155"/>
      <c r="T59" s="155"/>
      <c r="U59" s="155"/>
      <c r="V59" s="155"/>
      <c r="W59" s="155"/>
      <c r="X59" s="155"/>
      <c r="Y59" s="155"/>
      <c r="Z59" s="155"/>
    </row>
    <row r="60" spans="1:26" s="104" customFormat="1" ht="120" customHeight="1" x14ac:dyDescent="0.25">
      <c r="A60" s="112">
        <v>32</v>
      </c>
      <c r="B60" s="113" t="s">
        <v>266</v>
      </c>
      <c r="C60" s="111" t="s">
        <v>208</v>
      </c>
      <c r="D60" s="117">
        <v>0</v>
      </c>
      <c r="E60" s="117">
        <v>0</v>
      </c>
      <c r="F60" s="117">
        <v>0</v>
      </c>
      <c r="G60" s="117">
        <v>0</v>
      </c>
      <c r="H60" s="117">
        <v>0</v>
      </c>
      <c r="I60" s="117">
        <v>0</v>
      </c>
      <c r="J60" s="117">
        <v>0</v>
      </c>
      <c r="K60" s="116"/>
      <c r="L60" s="155"/>
      <c r="M60" s="155"/>
      <c r="N60" s="155"/>
      <c r="O60" s="155"/>
      <c r="P60" s="155"/>
      <c r="Q60" s="155"/>
      <c r="R60" s="155"/>
      <c r="S60" s="155"/>
      <c r="T60" s="155"/>
      <c r="U60" s="155"/>
      <c r="V60" s="155"/>
      <c r="W60" s="155"/>
      <c r="X60" s="155"/>
      <c r="Y60" s="155"/>
      <c r="Z60" s="155"/>
    </row>
    <row r="61" spans="1:26" s="104" customFormat="1" ht="84.75" customHeight="1" x14ac:dyDescent="0.25">
      <c r="A61" s="112">
        <v>33</v>
      </c>
      <c r="B61" s="113" t="s">
        <v>267</v>
      </c>
      <c r="C61" s="111" t="s">
        <v>2</v>
      </c>
      <c r="D61" s="117">
        <v>0</v>
      </c>
      <c r="E61" s="117">
        <v>0</v>
      </c>
      <c r="F61" s="117">
        <v>0</v>
      </c>
      <c r="G61" s="117">
        <v>0</v>
      </c>
      <c r="H61" s="147">
        <v>0</v>
      </c>
      <c r="I61" s="147">
        <v>0</v>
      </c>
      <c r="J61" s="147">
        <v>0</v>
      </c>
      <c r="K61" s="116"/>
      <c r="L61" s="155"/>
      <c r="M61" s="155"/>
      <c r="N61" s="155"/>
      <c r="O61" s="155"/>
      <c r="P61" s="155"/>
      <c r="Q61" s="155"/>
      <c r="R61" s="155"/>
      <c r="S61" s="155"/>
      <c r="T61" s="155"/>
      <c r="U61" s="155"/>
      <c r="V61" s="155"/>
      <c r="W61" s="155"/>
      <c r="X61" s="155"/>
      <c r="Y61" s="155"/>
      <c r="Z61" s="155"/>
    </row>
    <row r="62" spans="1:26" s="104" customFormat="1" ht="117.75" customHeight="1" x14ac:dyDescent="0.25">
      <c r="A62" s="112">
        <v>34</v>
      </c>
      <c r="B62" s="113" t="s">
        <v>268</v>
      </c>
      <c r="C62" s="111" t="s">
        <v>208</v>
      </c>
      <c r="D62" s="117">
        <v>0</v>
      </c>
      <c r="E62" s="117">
        <v>0</v>
      </c>
      <c r="F62" s="117">
        <v>0</v>
      </c>
      <c r="G62" s="117">
        <v>0</v>
      </c>
      <c r="H62" s="117">
        <v>0</v>
      </c>
      <c r="I62" s="117">
        <v>0</v>
      </c>
      <c r="J62" s="117">
        <v>0</v>
      </c>
      <c r="K62" s="116"/>
      <c r="L62" s="155"/>
      <c r="M62" s="155"/>
      <c r="N62" s="155">
        <f>+G63/F63*100</f>
        <v>98.444167958450763</v>
      </c>
      <c r="O62" s="155"/>
      <c r="P62" s="155"/>
      <c r="Q62" s="155"/>
      <c r="R62" s="155"/>
      <c r="S62" s="155"/>
      <c r="T62" s="155"/>
      <c r="U62" s="155"/>
      <c r="V62" s="155"/>
      <c r="W62" s="155"/>
      <c r="X62" s="155"/>
      <c r="Y62" s="155"/>
      <c r="Z62" s="155"/>
    </row>
    <row r="63" spans="1:26" s="104" customFormat="1" ht="84.75" customHeight="1" x14ac:dyDescent="0.25">
      <c r="A63" s="112">
        <v>35</v>
      </c>
      <c r="B63" s="113" t="s">
        <v>269</v>
      </c>
      <c r="C63" s="111" t="s">
        <v>210</v>
      </c>
      <c r="D63" s="111">
        <v>3518</v>
      </c>
      <c r="E63" s="111">
        <v>3650</v>
      </c>
      <c r="F63" s="111">
        <v>3651.6</v>
      </c>
      <c r="G63" s="111">
        <f>+N63/(G66*1000)</f>
        <v>3594.7872371707881</v>
      </c>
      <c r="H63" s="111">
        <f>+O63/(H66*1000)</f>
        <v>3036.6160696407537</v>
      </c>
      <c r="I63" s="111">
        <f>+P63/(I66*1000)</f>
        <v>2107.4589966782073</v>
      </c>
      <c r="J63" s="111">
        <f>+Q63/(J66*1000)</f>
        <v>2014.6392456148196</v>
      </c>
      <c r="K63" s="116"/>
      <c r="L63" s="155">
        <v>383361469.54000002</v>
      </c>
      <c r="M63" s="155">
        <v>409544260.27999997</v>
      </c>
      <c r="N63" s="155">
        <v>415891719.82999998</v>
      </c>
      <c r="O63" s="155">
        <v>371244534.20999998</v>
      </c>
      <c r="P63" s="155">
        <v>270268971.56999999</v>
      </c>
      <c r="Q63" s="155">
        <v>270368616.04000002</v>
      </c>
      <c r="R63" s="155"/>
      <c r="S63" s="155"/>
      <c r="T63" s="155"/>
      <c r="U63" s="155"/>
      <c r="V63" s="155"/>
      <c r="W63" s="155"/>
      <c r="X63" s="155"/>
      <c r="Y63" s="155"/>
      <c r="Z63" s="155"/>
    </row>
    <row r="64" spans="1:26" s="104" customFormat="1" ht="81.75" customHeight="1" x14ac:dyDescent="0.25">
      <c r="A64" s="112">
        <v>36</v>
      </c>
      <c r="B64" s="113" t="s">
        <v>270</v>
      </c>
      <c r="C64" s="111" t="s">
        <v>271</v>
      </c>
      <c r="D64" s="121" t="s">
        <v>166</v>
      </c>
      <c r="E64" s="121" t="s">
        <v>166</v>
      </c>
      <c r="F64" s="121" t="s">
        <v>166</v>
      </c>
      <c r="G64" s="121" t="s">
        <v>166</v>
      </c>
      <c r="H64" s="121" t="s">
        <v>166</v>
      </c>
      <c r="I64" s="121" t="s">
        <v>166</v>
      </c>
      <c r="J64" s="121" t="s">
        <v>166</v>
      </c>
      <c r="K64" s="116"/>
      <c r="L64" s="155"/>
      <c r="M64" s="155"/>
      <c r="N64" s="155"/>
      <c r="O64" s="155"/>
      <c r="P64" s="155"/>
      <c r="Q64" s="155"/>
      <c r="R64" s="155"/>
      <c r="S64" s="155"/>
      <c r="T64" s="155"/>
      <c r="U64" s="155"/>
      <c r="V64" s="155"/>
      <c r="W64" s="155"/>
      <c r="X64" s="155"/>
      <c r="Y64" s="155"/>
      <c r="Z64" s="155"/>
    </row>
    <row r="65" spans="1:26" s="104" customFormat="1" ht="68.25" customHeight="1" x14ac:dyDescent="0.2">
      <c r="A65" s="112">
        <v>37</v>
      </c>
      <c r="B65" s="113" t="s">
        <v>272</v>
      </c>
      <c r="C65" s="111" t="s">
        <v>273</v>
      </c>
      <c r="D65" s="121" t="s">
        <v>274</v>
      </c>
      <c r="E65" s="121" t="s">
        <v>274</v>
      </c>
      <c r="F65" s="121" t="s">
        <v>274</v>
      </c>
      <c r="G65" s="121" t="s">
        <v>274</v>
      </c>
      <c r="H65" s="121" t="s">
        <v>274</v>
      </c>
      <c r="I65" s="121" t="s">
        <v>274</v>
      </c>
      <c r="J65" s="121" t="s">
        <v>274</v>
      </c>
      <c r="K65" s="121"/>
      <c r="L65" s="155"/>
      <c r="M65" s="155"/>
      <c r="N65" s="155"/>
      <c r="O65" s="155"/>
      <c r="P65" s="155"/>
      <c r="Q65" s="155"/>
      <c r="R65" s="155"/>
      <c r="S65" s="155"/>
      <c r="T65" s="155"/>
      <c r="U65" s="155"/>
      <c r="V65" s="155"/>
      <c r="W65" s="155"/>
      <c r="X65" s="155"/>
      <c r="Y65" s="155"/>
      <c r="Z65" s="155"/>
    </row>
    <row r="66" spans="1:26" s="104" customFormat="1" ht="36" customHeight="1" x14ac:dyDescent="0.25">
      <c r="A66" s="112">
        <v>38</v>
      </c>
      <c r="B66" s="113" t="s">
        <v>275</v>
      </c>
      <c r="C66" s="111" t="s">
        <v>276</v>
      </c>
      <c r="D66" s="127">
        <v>99.54</v>
      </c>
      <c r="E66" s="127">
        <v>105.033</v>
      </c>
      <c r="F66" s="127">
        <v>109.56</v>
      </c>
      <c r="G66" s="127">
        <v>115.693</v>
      </c>
      <c r="H66" s="127">
        <v>122.256</v>
      </c>
      <c r="I66" s="148">
        <v>128.244</v>
      </c>
      <c r="J66" s="148">
        <v>134.202</v>
      </c>
      <c r="K66" s="116"/>
      <c r="L66" s="155">
        <f>+F66/E66*100</f>
        <v>104.31007397675016</v>
      </c>
      <c r="M66" s="155">
        <f>+G66/F66*100</f>
        <v>105.59784592917123</v>
      </c>
      <c r="N66" s="155">
        <f>+H66/G66*100</f>
        <v>105.67277190495537</v>
      </c>
      <c r="O66" s="155">
        <f>+I66/H66*100</f>
        <v>104.89791912053397</v>
      </c>
      <c r="P66" s="155">
        <f>+J66/I66*100</f>
        <v>104.6458313839244</v>
      </c>
      <c r="Q66" s="155"/>
      <c r="R66" s="155"/>
      <c r="S66" s="155"/>
      <c r="T66" s="155"/>
      <c r="U66" s="155"/>
      <c r="V66" s="155"/>
      <c r="W66" s="155"/>
      <c r="X66" s="155"/>
      <c r="Y66" s="155"/>
      <c r="Z66" s="155"/>
    </row>
    <row r="67" spans="1:26" s="104" customFormat="1" ht="25.5" customHeight="1" x14ac:dyDescent="0.2">
      <c r="A67" s="110" t="s">
        <v>277</v>
      </c>
      <c r="B67" s="110"/>
      <c r="C67" s="110"/>
      <c r="D67" s="110"/>
      <c r="E67" s="110"/>
      <c r="F67" s="110"/>
      <c r="G67" s="110"/>
      <c r="H67" s="110"/>
      <c r="I67" s="110"/>
      <c r="J67" s="110"/>
      <c r="K67" s="110"/>
      <c r="L67" s="155"/>
      <c r="M67" s="155"/>
      <c r="N67" s="155"/>
      <c r="O67" s="155"/>
      <c r="P67" s="155"/>
      <c r="Q67" s="155"/>
      <c r="R67" s="155"/>
      <c r="S67" s="155"/>
      <c r="T67" s="155"/>
      <c r="U67" s="155"/>
      <c r="V67" s="155"/>
      <c r="W67" s="155"/>
      <c r="X67" s="155"/>
      <c r="Y67" s="155"/>
      <c r="Z67" s="155"/>
    </row>
    <row r="68" spans="1:26" s="104" customFormat="1" ht="48.75" customHeight="1" x14ac:dyDescent="0.25">
      <c r="A68" s="123">
        <v>39</v>
      </c>
      <c r="B68" s="113" t="s">
        <v>278</v>
      </c>
      <c r="C68" s="149"/>
      <c r="D68" s="149"/>
      <c r="E68" s="149"/>
      <c r="F68" s="149"/>
      <c r="G68" s="149"/>
      <c r="H68" s="149"/>
      <c r="I68" s="149"/>
      <c r="J68" s="116"/>
      <c r="K68" s="116"/>
      <c r="L68" s="155"/>
      <c r="M68" s="155"/>
      <c r="N68" s="155"/>
      <c r="O68" s="155"/>
      <c r="P68" s="155"/>
      <c r="Q68" s="155"/>
      <c r="R68" s="155"/>
      <c r="S68" s="155"/>
      <c r="T68" s="155"/>
      <c r="U68" s="155"/>
      <c r="V68" s="155"/>
      <c r="W68" s="155"/>
      <c r="X68" s="155"/>
      <c r="Y68" s="155"/>
      <c r="Z68" s="155"/>
    </row>
    <row r="69" spans="1:26" s="104" customFormat="1" ht="35.25" customHeight="1" x14ac:dyDescent="0.25">
      <c r="A69" s="123"/>
      <c r="B69" s="113" t="s">
        <v>279</v>
      </c>
      <c r="C69" s="150" t="s">
        <v>280</v>
      </c>
      <c r="D69" s="127">
        <v>1.45</v>
      </c>
      <c r="E69" s="127">
        <v>1.3320000000000001</v>
      </c>
      <c r="F69" s="127">
        <v>1.3320000000000001</v>
      </c>
      <c r="G69" s="127">
        <v>1.3320000000000001</v>
      </c>
      <c r="H69" s="127">
        <v>1.3320000000000001</v>
      </c>
      <c r="I69" s="148">
        <v>1.3320000000000001</v>
      </c>
      <c r="J69" s="148">
        <v>1.3320000000000001</v>
      </c>
      <c r="K69" s="116"/>
      <c r="L69" s="155"/>
      <c r="M69" s="155"/>
      <c r="N69" s="155"/>
      <c r="O69" s="155"/>
      <c r="P69" s="155"/>
      <c r="Q69" s="155"/>
      <c r="R69" s="155"/>
      <c r="S69" s="155"/>
      <c r="T69" s="155"/>
      <c r="U69" s="155"/>
      <c r="V69" s="155"/>
      <c r="W69" s="155"/>
      <c r="X69" s="155"/>
      <c r="Y69" s="155"/>
      <c r="Z69" s="155"/>
    </row>
    <row r="70" spans="1:26" s="104" customFormat="1" ht="45.75" customHeight="1" x14ac:dyDescent="0.25">
      <c r="A70" s="123"/>
      <c r="B70" s="113" t="s">
        <v>281</v>
      </c>
      <c r="C70" s="150" t="s">
        <v>282</v>
      </c>
      <c r="D70" s="121">
        <v>0.38</v>
      </c>
      <c r="E70" s="121">
        <v>0.38</v>
      </c>
      <c r="F70" s="121">
        <v>0.38</v>
      </c>
      <c r="G70" s="121">
        <v>0.38</v>
      </c>
      <c r="H70" s="121">
        <v>0.38</v>
      </c>
      <c r="I70" s="122">
        <v>0.38</v>
      </c>
      <c r="J70" s="122">
        <v>0.38</v>
      </c>
      <c r="K70" s="116"/>
      <c r="L70" s="155"/>
      <c r="M70" s="155"/>
      <c r="N70" s="155"/>
      <c r="O70" s="155"/>
      <c r="P70" s="155"/>
      <c r="Q70" s="155"/>
      <c r="R70" s="155"/>
      <c r="S70" s="155"/>
      <c r="T70" s="155"/>
      <c r="U70" s="155"/>
      <c r="V70" s="155"/>
      <c r="W70" s="155"/>
      <c r="X70" s="155"/>
      <c r="Y70" s="155"/>
      <c r="Z70" s="155"/>
    </row>
    <row r="71" spans="1:26" s="104" customFormat="1" ht="35.25" customHeight="1" x14ac:dyDescent="0.25">
      <c r="A71" s="123"/>
      <c r="B71" s="113" t="s">
        <v>283</v>
      </c>
      <c r="C71" s="150" t="s">
        <v>284</v>
      </c>
      <c r="D71" s="114">
        <v>26</v>
      </c>
      <c r="E71" s="121">
        <v>31.03</v>
      </c>
      <c r="F71" s="121">
        <v>31.03</v>
      </c>
      <c r="G71" s="121">
        <v>23.07</v>
      </c>
      <c r="H71" s="121">
        <v>31.03</v>
      </c>
      <c r="I71" s="122">
        <v>31.03</v>
      </c>
      <c r="J71" s="122">
        <v>31.03</v>
      </c>
      <c r="K71" s="116"/>
      <c r="L71" s="155"/>
      <c r="M71" s="155"/>
      <c r="N71" s="155"/>
      <c r="O71" s="155"/>
      <c r="P71" s="155"/>
      <c r="Q71" s="155"/>
      <c r="R71" s="155"/>
      <c r="S71" s="155"/>
      <c r="T71" s="155"/>
      <c r="U71" s="155"/>
      <c r="V71" s="155"/>
      <c r="W71" s="155"/>
      <c r="X71" s="155"/>
      <c r="Y71" s="155"/>
      <c r="Z71" s="155"/>
    </row>
    <row r="72" spans="1:26" s="104" customFormat="1" ht="35.25" customHeight="1" x14ac:dyDescent="0.25">
      <c r="A72" s="123"/>
      <c r="B72" s="113" t="s">
        <v>285</v>
      </c>
      <c r="C72" s="150" t="s">
        <v>284</v>
      </c>
      <c r="D72" s="114">
        <v>60</v>
      </c>
      <c r="E72" s="121">
        <v>60.36</v>
      </c>
      <c r="F72" s="121">
        <v>60.36</v>
      </c>
      <c r="G72" s="121">
        <v>62.05</v>
      </c>
      <c r="H72" s="121">
        <v>60.36</v>
      </c>
      <c r="I72" s="122">
        <v>60.36</v>
      </c>
      <c r="J72" s="122">
        <v>60.36</v>
      </c>
      <c r="K72" s="116"/>
      <c r="L72" s="155"/>
      <c r="M72" s="155"/>
      <c r="N72" s="155"/>
      <c r="O72" s="155"/>
      <c r="P72" s="155"/>
      <c r="Q72" s="155"/>
      <c r="R72" s="155"/>
      <c r="S72" s="155"/>
      <c r="T72" s="155"/>
      <c r="U72" s="155"/>
      <c r="V72" s="155"/>
      <c r="W72" s="155"/>
      <c r="X72" s="155"/>
      <c r="Y72" s="155"/>
      <c r="Z72" s="155"/>
    </row>
    <row r="73" spans="1:26" s="104" customFormat="1" ht="35.25" customHeight="1" x14ac:dyDescent="0.25">
      <c r="A73" s="123"/>
      <c r="B73" s="113" t="s">
        <v>286</v>
      </c>
      <c r="C73" s="150" t="s">
        <v>284</v>
      </c>
      <c r="D73" s="121">
        <v>0.01</v>
      </c>
      <c r="E73" s="121">
        <v>0.01</v>
      </c>
      <c r="F73" s="121">
        <v>0.01</v>
      </c>
      <c r="G73" s="121">
        <v>0.01</v>
      </c>
      <c r="H73" s="121">
        <v>0.01</v>
      </c>
      <c r="I73" s="122">
        <v>0.01</v>
      </c>
      <c r="J73" s="122">
        <v>0.01</v>
      </c>
      <c r="K73" s="116"/>
      <c r="L73" s="155"/>
      <c r="M73" s="155"/>
      <c r="N73" s="155"/>
      <c r="O73" s="155"/>
      <c r="P73" s="155"/>
      <c r="Q73" s="155"/>
      <c r="R73" s="155"/>
      <c r="S73" s="155"/>
      <c r="T73" s="155"/>
      <c r="U73" s="155"/>
      <c r="V73" s="155"/>
      <c r="W73" s="155"/>
      <c r="X73" s="155"/>
      <c r="Y73" s="155"/>
      <c r="Z73" s="155"/>
    </row>
    <row r="74" spans="1:26" s="104" customFormat="1" ht="61.5" customHeight="1" x14ac:dyDescent="0.25">
      <c r="A74" s="123">
        <v>40</v>
      </c>
      <c r="B74" s="113" t="s">
        <v>287</v>
      </c>
      <c r="C74" s="151"/>
      <c r="D74" s="149"/>
      <c r="E74" s="149"/>
      <c r="F74" s="149"/>
      <c r="G74" s="149"/>
      <c r="H74" s="149"/>
      <c r="I74" s="149"/>
      <c r="J74" s="116"/>
      <c r="K74" s="116"/>
      <c r="L74" s="155"/>
      <c r="M74" s="155"/>
      <c r="N74" s="155"/>
      <c r="O74" s="155"/>
      <c r="P74" s="155"/>
      <c r="Q74" s="155"/>
      <c r="R74" s="155"/>
      <c r="S74" s="155"/>
      <c r="T74" s="155"/>
      <c r="U74" s="155"/>
      <c r="V74" s="155"/>
      <c r="W74" s="155"/>
      <c r="X74" s="155"/>
      <c r="Y74" s="155"/>
      <c r="Z74" s="155"/>
    </row>
    <row r="75" spans="1:26" s="104" customFormat="1" ht="39" customHeight="1" x14ac:dyDescent="0.25">
      <c r="A75" s="123"/>
      <c r="B75" s="113" t="s">
        <v>279</v>
      </c>
      <c r="C75" s="150" t="s">
        <v>288</v>
      </c>
      <c r="D75" s="117">
        <v>503</v>
      </c>
      <c r="E75" s="117">
        <v>503</v>
      </c>
      <c r="F75" s="117">
        <v>511</v>
      </c>
      <c r="G75" s="117">
        <v>511</v>
      </c>
      <c r="H75" s="117">
        <v>511</v>
      </c>
      <c r="I75" s="120">
        <v>511</v>
      </c>
      <c r="J75" s="120">
        <v>511</v>
      </c>
      <c r="K75" s="116"/>
      <c r="L75" s="155"/>
      <c r="M75" s="155"/>
      <c r="N75" s="155"/>
      <c r="O75" s="155"/>
      <c r="P75" s="155"/>
      <c r="Q75" s="155"/>
      <c r="R75" s="155"/>
      <c r="S75" s="155"/>
      <c r="T75" s="155"/>
      <c r="U75" s="155"/>
      <c r="V75" s="155"/>
      <c r="W75" s="155"/>
      <c r="X75" s="155"/>
      <c r="Y75" s="155"/>
      <c r="Z75" s="155"/>
    </row>
    <row r="76" spans="1:26" s="104" customFormat="1" ht="42" customHeight="1" x14ac:dyDescent="0.25">
      <c r="A76" s="123"/>
      <c r="B76" s="113" t="s">
        <v>281</v>
      </c>
      <c r="C76" s="150" t="s">
        <v>282</v>
      </c>
      <c r="D76" s="121">
        <v>0.24</v>
      </c>
      <c r="E76" s="121">
        <v>0.24</v>
      </c>
      <c r="F76" s="121">
        <v>0.24</v>
      </c>
      <c r="G76" s="121">
        <v>0.24</v>
      </c>
      <c r="H76" s="121">
        <v>0.24</v>
      </c>
      <c r="I76" s="122">
        <v>0.24</v>
      </c>
      <c r="J76" s="122">
        <v>0.24</v>
      </c>
      <c r="K76" s="116"/>
      <c r="L76" s="155"/>
      <c r="M76" s="155"/>
      <c r="N76" s="155"/>
      <c r="O76" s="155"/>
      <c r="P76" s="155"/>
      <c r="Q76" s="155"/>
      <c r="R76" s="155"/>
      <c r="S76" s="155"/>
      <c r="T76" s="155"/>
      <c r="U76" s="155"/>
      <c r="V76" s="155"/>
      <c r="W76" s="155"/>
      <c r="X76" s="155"/>
      <c r="Y76" s="155"/>
      <c r="Z76" s="155"/>
    </row>
    <row r="77" spans="1:26" s="104" customFormat="1" ht="38.25" customHeight="1" x14ac:dyDescent="0.25">
      <c r="A77" s="123"/>
      <c r="B77" s="113" t="s">
        <v>283</v>
      </c>
      <c r="C77" s="150" t="s">
        <v>289</v>
      </c>
      <c r="D77" s="114">
        <v>1.3</v>
      </c>
      <c r="E77" s="121">
        <v>1.57</v>
      </c>
      <c r="F77" s="121">
        <v>1.57</v>
      </c>
      <c r="G77" s="121">
        <v>2.92</v>
      </c>
      <c r="H77" s="121">
        <v>1.57</v>
      </c>
      <c r="I77" s="122">
        <v>1.57</v>
      </c>
      <c r="J77" s="122">
        <v>1.57</v>
      </c>
      <c r="K77" s="116"/>
      <c r="L77" s="155"/>
      <c r="M77" s="155"/>
      <c r="N77" s="155"/>
      <c r="O77" s="155"/>
      <c r="P77" s="155"/>
      <c r="Q77" s="155"/>
      <c r="R77" s="155"/>
      <c r="S77" s="155"/>
      <c r="T77" s="155"/>
      <c r="U77" s="155"/>
      <c r="V77" s="155"/>
      <c r="W77" s="155"/>
      <c r="X77" s="155"/>
      <c r="Y77" s="155"/>
      <c r="Z77" s="155"/>
    </row>
    <row r="78" spans="1:26" s="104" customFormat="1" ht="40.5" customHeight="1" x14ac:dyDescent="0.25">
      <c r="A78" s="123"/>
      <c r="B78" s="113" t="s">
        <v>285</v>
      </c>
      <c r="C78" s="150" t="s">
        <v>289</v>
      </c>
      <c r="D78" s="121">
        <v>14.6</v>
      </c>
      <c r="E78" s="121">
        <v>10.44</v>
      </c>
      <c r="F78" s="121">
        <v>10.44</v>
      </c>
      <c r="G78" s="121">
        <v>12.35</v>
      </c>
      <c r="H78" s="121">
        <v>10.44</v>
      </c>
      <c r="I78" s="122">
        <v>10.44</v>
      </c>
      <c r="J78" s="122">
        <v>10.44</v>
      </c>
      <c r="K78" s="116"/>
      <c r="L78" s="155"/>
      <c r="M78" s="155"/>
      <c r="N78" s="155"/>
      <c r="O78" s="155"/>
      <c r="P78" s="155"/>
      <c r="Q78" s="155"/>
      <c r="R78" s="155"/>
      <c r="S78" s="155"/>
      <c r="T78" s="155"/>
      <c r="U78" s="155"/>
      <c r="V78" s="155"/>
      <c r="W78" s="155"/>
      <c r="X78" s="155"/>
      <c r="Y78" s="155"/>
      <c r="Z78" s="155"/>
    </row>
    <row r="79" spans="1:26" s="104" customFormat="1" ht="48" customHeight="1" x14ac:dyDescent="0.25">
      <c r="A79" s="123"/>
      <c r="B79" s="113" t="s">
        <v>286</v>
      </c>
      <c r="C79" s="150" t="s">
        <v>289</v>
      </c>
      <c r="D79" s="117">
        <v>0</v>
      </c>
      <c r="E79" s="117">
        <v>0</v>
      </c>
      <c r="F79" s="117">
        <v>0</v>
      </c>
      <c r="G79" s="117">
        <v>0</v>
      </c>
      <c r="H79" s="117">
        <v>0</v>
      </c>
      <c r="I79" s="117">
        <v>0</v>
      </c>
      <c r="J79" s="117">
        <v>0</v>
      </c>
      <c r="K79" s="116"/>
      <c r="L79" s="155"/>
      <c r="M79" s="155"/>
      <c r="N79" s="155"/>
      <c r="O79" s="155"/>
      <c r="P79" s="155"/>
      <c r="Q79" s="155"/>
      <c r="R79" s="155"/>
      <c r="S79" s="155"/>
      <c r="T79" s="155"/>
      <c r="U79" s="155"/>
      <c r="V79" s="155"/>
      <c r="W79" s="155"/>
      <c r="X79" s="155"/>
      <c r="Y79" s="155"/>
      <c r="Z79" s="155"/>
    </row>
    <row r="80" spans="1:26" s="104" customFormat="1" ht="27" customHeight="1" x14ac:dyDescent="0.25">
      <c r="A80" s="107"/>
      <c r="B80" s="108"/>
      <c r="C80" s="108"/>
      <c r="D80" s="108"/>
      <c r="E80" s="108"/>
      <c r="F80" s="108"/>
      <c r="G80" s="108"/>
      <c r="H80" s="108"/>
      <c r="I80" s="108"/>
      <c r="J80" s="152"/>
      <c r="K80" s="109"/>
      <c r="L80" s="155"/>
      <c r="M80" s="155"/>
      <c r="N80" s="155"/>
      <c r="O80" s="155"/>
      <c r="P80" s="155"/>
      <c r="Q80" s="155"/>
      <c r="R80" s="155"/>
      <c r="S80" s="155"/>
      <c r="T80" s="155"/>
      <c r="U80" s="155"/>
      <c r="V80" s="155"/>
      <c r="W80" s="155"/>
      <c r="X80" s="155"/>
      <c r="Y80" s="155"/>
      <c r="Z80" s="155"/>
    </row>
    <row r="81" spans="1:26" s="104" customFormat="1" ht="34.5" customHeight="1" x14ac:dyDescent="0.2">
      <c r="A81" s="153" t="s">
        <v>290</v>
      </c>
      <c r="B81" s="153"/>
      <c r="C81" s="153"/>
      <c r="D81" s="153"/>
      <c r="E81" s="153"/>
      <c r="F81" s="153"/>
      <c r="G81" s="153"/>
      <c r="H81" s="153"/>
      <c r="I81" s="153"/>
      <c r="J81" s="154"/>
      <c r="K81" s="154"/>
      <c r="L81" s="155"/>
      <c r="M81" s="155"/>
      <c r="N81" s="155"/>
      <c r="O81" s="155"/>
      <c r="P81" s="155"/>
      <c r="Q81" s="155"/>
      <c r="R81" s="155"/>
      <c r="S81" s="155"/>
      <c r="T81" s="155"/>
      <c r="U81" s="155"/>
      <c r="V81" s="155"/>
      <c r="W81" s="155"/>
      <c r="X81" s="155"/>
      <c r="Y81" s="155"/>
      <c r="Z81" s="155"/>
    </row>
    <row r="82" spans="1:26" ht="13.15" customHeight="1" x14ac:dyDescent="0.25">
      <c r="A82" s="8"/>
      <c r="B82" s="9"/>
      <c r="C82" s="9"/>
      <c r="D82" s="9"/>
      <c r="E82" s="9"/>
      <c r="F82" s="9"/>
      <c r="G82" s="9"/>
      <c r="H82" s="9"/>
      <c r="I82" s="9"/>
      <c r="J82" s="10"/>
      <c r="K82" s="10"/>
    </row>
    <row r="83" spans="1:26" ht="13.15" customHeight="1" x14ac:dyDescent="0.25">
      <c r="A83" s="8"/>
      <c r="B83" s="9"/>
      <c r="C83" s="9"/>
      <c r="D83" s="9"/>
      <c r="E83" s="9"/>
      <c r="F83" s="9"/>
      <c r="G83" s="9"/>
      <c r="H83" s="9"/>
      <c r="I83" s="9"/>
      <c r="J83" s="10"/>
      <c r="K83" s="10"/>
    </row>
    <row r="84" spans="1:26" ht="13.15" customHeight="1" x14ac:dyDescent="0.25">
      <c r="A84" s="8"/>
      <c r="B84" s="9"/>
      <c r="C84" s="9"/>
      <c r="D84" s="9"/>
      <c r="E84" s="9"/>
      <c r="F84" s="9"/>
      <c r="G84" s="9"/>
      <c r="H84" s="9"/>
      <c r="I84" s="9"/>
      <c r="J84" s="10"/>
      <c r="K84" s="10"/>
    </row>
    <row r="85" spans="1:26" ht="13.15" customHeight="1" x14ac:dyDescent="0.25">
      <c r="A85" s="8"/>
      <c r="B85" s="9"/>
      <c r="C85" s="9"/>
      <c r="D85" s="9"/>
      <c r="E85" s="9"/>
      <c r="F85" s="9"/>
      <c r="G85" s="9"/>
      <c r="H85" s="9"/>
      <c r="I85" s="9"/>
      <c r="J85" s="10"/>
      <c r="K85" s="10"/>
    </row>
    <row r="86" spans="1:26" ht="13.15" customHeight="1" x14ac:dyDescent="0.25">
      <c r="A86" s="8"/>
      <c r="B86" s="9"/>
      <c r="C86" s="9"/>
      <c r="D86" s="9"/>
      <c r="E86" s="9"/>
      <c r="F86" s="9"/>
      <c r="G86" s="9"/>
      <c r="H86" s="9"/>
      <c r="I86" s="9"/>
      <c r="J86" s="10"/>
      <c r="K86" s="10"/>
    </row>
    <row r="87" spans="1:26" ht="13.15" customHeight="1" x14ac:dyDescent="0.25">
      <c r="A87" s="8"/>
      <c r="B87" s="9"/>
      <c r="C87" s="9"/>
      <c r="D87" s="9"/>
      <c r="E87" s="9"/>
      <c r="F87" s="9"/>
      <c r="G87" s="9"/>
      <c r="H87" s="9"/>
      <c r="I87" s="9"/>
      <c r="J87" s="10"/>
      <c r="K87" s="10"/>
    </row>
    <row r="88" spans="1:26" ht="13.15" customHeight="1" x14ac:dyDescent="0.25">
      <c r="A88" s="8"/>
      <c r="B88" s="9"/>
      <c r="C88" s="9"/>
      <c r="D88" s="9"/>
      <c r="E88" s="9"/>
      <c r="F88" s="9"/>
      <c r="G88" s="9"/>
      <c r="H88" s="9"/>
      <c r="I88" s="9"/>
      <c r="J88" s="10"/>
      <c r="K88" s="10"/>
    </row>
    <row r="89" spans="1:26" ht="13.15" customHeight="1" x14ac:dyDescent="0.25">
      <c r="A89" s="8"/>
      <c r="B89" s="9"/>
      <c r="C89" s="9"/>
      <c r="D89" s="9"/>
      <c r="E89" s="9"/>
      <c r="F89" s="9"/>
      <c r="G89" s="9"/>
      <c r="H89" s="9"/>
      <c r="I89" s="9"/>
      <c r="J89" s="10"/>
      <c r="K89" s="10"/>
    </row>
    <row r="90" spans="1:26" ht="13.15" customHeight="1" x14ac:dyDescent="0.25">
      <c r="A90" s="8"/>
      <c r="B90" s="9"/>
      <c r="C90" s="9"/>
      <c r="D90" s="9"/>
      <c r="E90" s="9"/>
      <c r="F90" s="9"/>
      <c r="G90" s="9"/>
      <c r="H90" s="9"/>
      <c r="I90" s="9"/>
      <c r="J90" s="10"/>
      <c r="K90" s="10"/>
    </row>
    <row r="91" spans="1:26" ht="13.15" customHeight="1" x14ac:dyDescent="0.25">
      <c r="A91" s="8"/>
      <c r="B91" s="9"/>
      <c r="C91" s="9"/>
      <c r="D91" s="9"/>
      <c r="E91" s="9"/>
      <c r="F91" s="9"/>
      <c r="G91" s="9"/>
      <c r="H91" s="9"/>
      <c r="I91" s="9"/>
      <c r="J91" s="10"/>
      <c r="K91" s="10"/>
    </row>
    <row r="92" spans="1:26" ht="13.15" customHeight="1" x14ac:dyDescent="0.25">
      <c r="A92" s="8"/>
      <c r="B92" s="9"/>
      <c r="C92" s="9"/>
      <c r="D92" s="9"/>
      <c r="E92" s="9"/>
      <c r="F92" s="9"/>
      <c r="G92" s="9"/>
      <c r="H92" s="9"/>
      <c r="I92" s="9"/>
      <c r="J92" s="10"/>
      <c r="K92" s="10"/>
    </row>
    <row r="93" spans="1:26" ht="13.15" customHeight="1" x14ac:dyDescent="0.2">
      <c r="B93" s="12"/>
      <c r="C93" s="12"/>
      <c r="D93" s="12"/>
      <c r="E93" s="12"/>
      <c r="F93" s="12"/>
      <c r="G93" s="12"/>
      <c r="H93" s="12"/>
      <c r="I93" s="12"/>
    </row>
    <row r="94" spans="1:26" ht="13.15" customHeight="1" x14ac:dyDescent="0.2">
      <c r="B94" s="12"/>
      <c r="C94" s="12"/>
      <c r="D94" s="12"/>
      <c r="E94" s="12"/>
      <c r="F94" s="12"/>
      <c r="G94" s="12"/>
      <c r="H94" s="12"/>
      <c r="I94" s="12"/>
    </row>
    <row r="95" spans="1:26" ht="13.15" customHeight="1" x14ac:dyDescent="0.2">
      <c r="B95" s="12"/>
      <c r="C95" s="12"/>
      <c r="D95" s="12"/>
      <c r="E95" s="12"/>
      <c r="F95" s="12"/>
      <c r="G95" s="12"/>
      <c r="H95" s="12"/>
      <c r="I95" s="12"/>
    </row>
    <row r="96" spans="1:26" ht="13.15" customHeight="1" x14ac:dyDescent="0.2">
      <c r="B96" s="12"/>
      <c r="C96" s="12"/>
      <c r="D96" s="12"/>
      <c r="E96" s="12"/>
      <c r="F96" s="12"/>
      <c r="G96" s="12"/>
      <c r="H96" s="12"/>
      <c r="I96" s="12"/>
    </row>
    <row r="97" spans="2:9" ht="13.15" customHeight="1" x14ac:dyDescent="0.2">
      <c r="B97" s="12"/>
      <c r="C97" s="12"/>
      <c r="D97" s="12"/>
      <c r="E97" s="12"/>
      <c r="F97" s="12"/>
      <c r="G97" s="12"/>
      <c r="H97" s="12"/>
      <c r="I97" s="12"/>
    </row>
    <row r="98" spans="2:9" ht="13.15" customHeight="1" x14ac:dyDescent="0.2">
      <c r="B98" s="12"/>
      <c r="C98" s="12"/>
      <c r="D98" s="12"/>
      <c r="E98" s="12"/>
      <c r="F98" s="12"/>
      <c r="G98" s="12"/>
      <c r="H98" s="12"/>
      <c r="I98" s="12"/>
    </row>
    <row r="99" spans="2:9" ht="13.15" customHeight="1" x14ac:dyDescent="0.2">
      <c r="B99" s="12"/>
      <c r="C99" s="12"/>
      <c r="D99" s="12"/>
      <c r="E99" s="12"/>
      <c r="F99" s="12"/>
      <c r="G99" s="12"/>
      <c r="H99" s="12"/>
      <c r="I99" s="12"/>
    </row>
    <row r="100" spans="2:9" ht="13.15" customHeight="1" x14ac:dyDescent="0.2">
      <c r="B100" s="12"/>
      <c r="C100" s="12"/>
      <c r="D100" s="12"/>
      <c r="E100" s="12"/>
      <c r="F100" s="12"/>
      <c r="G100" s="12"/>
      <c r="H100" s="12"/>
      <c r="I100" s="12"/>
    </row>
    <row r="101" spans="2:9" ht="13.15" customHeight="1" x14ac:dyDescent="0.2">
      <c r="B101" s="12"/>
      <c r="C101" s="12"/>
      <c r="D101" s="12"/>
      <c r="E101" s="12"/>
      <c r="F101" s="12"/>
      <c r="G101" s="12"/>
      <c r="H101" s="12"/>
      <c r="I101" s="12"/>
    </row>
    <row r="102" spans="2:9" ht="13.15" customHeight="1" x14ac:dyDescent="0.2">
      <c r="B102" s="12"/>
      <c r="C102" s="12"/>
      <c r="D102" s="12"/>
      <c r="E102" s="12"/>
      <c r="F102" s="12"/>
      <c r="G102" s="12"/>
      <c r="H102" s="12"/>
      <c r="I102" s="12"/>
    </row>
    <row r="103" spans="2:9" ht="13.15" customHeight="1" x14ac:dyDescent="0.2">
      <c r="B103" s="12"/>
      <c r="C103" s="12"/>
      <c r="D103" s="12"/>
      <c r="E103" s="12"/>
      <c r="F103" s="12"/>
      <c r="G103" s="12"/>
      <c r="H103" s="12"/>
      <c r="I103" s="12"/>
    </row>
    <row r="104" spans="2:9" ht="13.15" customHeight="1" x14ac:dyDescent="0.2">
      <c r="B104" s="12"/>
      <c r="C104" s="12"/>
      <c r="D104" s="12"/>
      <c r="E104" s="12"/>
      <c r="F104" s="12"/>
      <c r="G104" s="12"/>
      <c r="H104" s="12"/>
      <c r="I104" s="12"/>
    </row>
    <row r="105" spans="2:9" ht="13.15" customHeight="1" x14ac:dyDescent="0.2">
      <c r="B105" s="12"/>
      <c r="C105" s="12"/>
      <c r="D105" s="12"/>
      <c r="E105" s="12"/>
      <c r="F105" s="12"/>
      <c r="G105" s="12"/>
      <c r="H105" s="12"/>
      <c r="I105" s="12"/>
    </row>
    <row r="106" spans="2:9" ht="13.15" customHeight="1" x14ac:dyDescent="0.2">
      <c r="B106" s="12"/>
      <c r="C106" s="12"/>
      <c r="D106" s="12"/>
      <c r="E106" s="12"/>
      <c r="F106" s="12"/>
      <c r="G106" s="12"/>
      <c r="H106" s="12"/>
      <c r="I106" s="12"/>
    </row>
    <row r="107" spans="2:9" ht="13.15" customHeight="1" x14ac:dyDescent="0.2">
      <c r="B107" s="12"/>
      <c r="C107" s="12"/>
      <c r="D107" s="12"/>
      <c r="E107" s="12"/>
      <c r="F107" s="12"/>
      <c r="G107" s="12"/>
      <c r="H107" s="12"/>
      <c r="I107" s="12"/>
    </row>
    <row r="108" spans="2:9" ht="13.15" customHeight="1" x14ac:dyDescent="0.2">
      <c r="B108" s="12"/>
      <c r="C108" s="12"/>
      <c r="D108" s="12"/>
      <c r="E108" s="12"/>
      <c r="F108" s="12"/>
      <c r="G108" s="12"/>
      <c r="H108" s="12"/>
      <c r="I108" s="12"/>
    </row>
    <row r="109" spans="2:9" ht="13.15" customHeight="1" x14ac:dyDescent="0.2">
      <c r="B109" s="12"/>
      <c r="C109" s="12"/>
      <c r="D109" s="12"/>
      <c r="E109" s="12"/>
      <c r="F109" s="12"/>
      <c r="G109" s="12"/>
      <c r="H109" s="12"/>
      <c r="I109" s="12"/>
    </row>
    <row r="110" spans="2:9" ht="13.15" customHeight="1" x14ac:dyDescent="0.2">
      <c r="B110" s="12"/>
      <c r="C110" s="12"/>
      <c r="D110" s="12"/>
      <c r="E110" s="12"/>
      <c r="F110" s="12"/>
      <c r="G110" s="12"/>
      <c r="H110" s="12"/>
      <c r="I110" s="12"/>
    </row>
    <row r="111" spans="2:9" ht="13.15" customHeight="1" x14ac:dyDescent="0.2">
      <c r="B111" s="12"/>
      <c r="C111" s="12"/>
      <c r="D111" s="12"/>
      <c r="E111" s="12"/>
      <c r="F111" s="12"/>
      <c r="G111" s="12"/>
      <c r="H111" s="12"/>
      <c r="I111" s="12"/>
    </row>
    <row r="112" spans="2:9" ht="13.15" customHeight="1" x14ac:dyDescent="0.2">
      <c r="B112" s="12"/>
      <c r="C112" s="12"/>
      <c r="D112" s="12"/>
      <c r="E112" s="12"/>
      <c r="F112" s="12"/>
      <c r="G112" s="12"/>
      <c r="H112" s="12"/>
      <c r="I112" s="12"/>
    </row>
    <row r="113" spans="2:9" ht="13.15" customHeight="1" x14ac:dyDescent="0.2">
      <c r="B113" s="12"/>
      <c r="C113" s="12"/>
      <c r="D113" s="12"/>
      <c r="E113" s="12"/>
      <c r="F113" s="12"/>
      <c r="G113" s="12"/>
      <c r="H113" s="12"/>
      <c r="I113" s="12"/>
    </row>
    <row r="114" spans="2:9" ht="13.15" customHeight="1" x14ac:dyDescent="0.2">
      <c r="B114" s="12"/>
      <c r="C114" s="12"/>
      <c r="D114" s="12"/>
      <c r="E114" s="12"/>
      <c r="F114" s="12"/>
      <c r="G114" s="12"/>
      <c r="H114" s="12"/>
      <c r="I114" s="12"/>
    </row>
    <row r="115" spans="2:9" ht="13.15" customHeight="1" x14ac:dyDescent="0.2">
      <c r="B115" s="12"/>
      <c r="C115" s="12"/>
      <c r="D115" s="12"/>
      <c r="E115" s="12"/>
      <c r="F115" s="12"/>
      <c r="G115" s="12"/>
      <c r="H115" s="12"/>
      <c r="I115" s="12"/>
    </row>
    <row r="116" spans="2:9" ht="13.15" customHeight="1" x14ac:dyDescent="0.2">
      <c r="B116" s="12"/>
      <c r="C116" s="12"/>
      <c r="D116" s="12"/>
      <c r="E116" s="12"/>
      <c r="F116" s="12"/>
      <c r="G116" s="12"/>
      <c r="H116" s="12"/>
      <c r="I116" s="12"/>
    </row>
    <row r="117" spans="2:9" ht="13.15" customHeight="1" x14ac:dyDescent="0.2">
      <c r="B117" s="12"/>
      <c r="C117" s="12"/>
      <c r="D117" s="12"/>
      <c r="E117" s="12"/>
      <c r="F117" s="12"/>
      <c r="G117" s="12"/>
      <c r="H117" s="12"/>
      <c r="I117" s="12"/>
    </row>
    <row r="118" spans="2:9" ht="13.15" customHeight="1" x14ac:dyDescent="0.2">
      <c r="B118" s="12"/>
      <c r="C118" s="12"/>
      <c r="D118" s="12"/>
      <c r="E118" s="12"/>
      <c r="F118" s="12"/>
      <c r="G118" s="12"/>
      <c r="H118" s="12"/>
      <c r="I118" s="12"/>
    </row>
    <row r="119" spans="2:9" ht="13.15" customHeight="1" x14ac:dyDescent="0.2">
      <c r="B119" s="12"/>
      <c r="C119" s="12"/>
      <c r="D119" s="12"/>
      <c r="E119" s="12"/>
      <c r="F119" s="12"/>
      <c r="G119" s="12"/>
      <c r="H119" s="12"/>
      <c r="I119" s="12"/>
    </row>
    <row r="120" spans="2:9" ht="13.15" customHeight="1" x14ac:dyDescent="0.2">
      <c r="B120" s="12"/>
      <c r="C120" s="12"/>
      <c r="D120" s="12"/>
      <c r="E120" s="12"/>
      <c r="F120" s="12"/>
      <c r="G120" s="12"/>
      <c r="H120" s="12"/>
      <c r="I120" s="12"/>
    </row>
    <row r="121" spans="2:9" ht="13.15" customHeight="1" x14ac:dyDescent="0.2">
      <c r="B121" s="12"/>
      <c r="C121" s="12"/>
      <c r="D121" s="12"/>
      <c r="E121" s="12"/>
      <c r="F121" s="12"/>
      <c r="G121" s="12"/>
      <c r="H121" s="12"/>
      <c r="I121" s="12"/>
    </row>
    <row r="122" spans="2:9" ht="13.15" customHeight="1" x14ac:dyDescent="0.2">
      <c r="B122" s="12"/>
      <c r="C122" s="12"/>
      <c r="D122" s="12"/>
      <c r="E122" s="12"/>
      <c r="F122" s="12"/>
      <c r="G122" s="12"/>
      <c r="H122" s="12"/>
      <c r="I122" s="12"/>
    </row>
    <row r="123" spans="2:9" ht="13.15" customHeight="1" x14ac:dyDescent="0.2">
      <c r="B123" s="12"/>
      <c r="C123" s="12"/>
      <c r="D123" s="12"/>
      <c r="E123" s="12"/>
      <c r="F123" s="12"/>
      <c r="G123" s="12"/>
      <c r="H123" s="12"/>
      <c r="I123" s="12"/>
    </row>
    <row r="124" spans="2:9" ht="13.15" customHeight="1" x14ac:dyDescent="0.2">
      <c r="B124" s="12"/>
      <c r="C124" s="12"/>
      <c r="D124" s="12"/>
      <c r="E124" s="12"/>
      <c r="F124" s="12"/>
      <c r="G124" s="12"/>
      <c r="H124" s="12"/>
      <c r="I124" s="12"/>
    </row>
    <row r="125" spans="2:9" ht="13.15" customHeight="1" x14ac:dyDescent="0.2">
      <c r="B125" s="12"/>
      <c r="C125" s="12"/>
      <c r="D125" s="12"/>
      <c r="E125" s="12"/>
      <c r="F125" s="12"/>
      <c r="G125" s="12"/>
      <c r="H125" s="12"/>
      <c r="I125" s="12"/>
    </row>
    <row r="126" spans="2:9" ht="13.15" customHeight="1" x14ac:dyDescent="0.2">
      <c r="B126" s="12"/>
      <c r="C126" s="12"/>
      <c r="D126" s="12"/>
      <c r="E126" s="12"/>
      <c r="F126" s="12"/>
      <c r="G126" s="12"/>
      <c r="H126" s="12"/>
      <c r="I126" s="12"/>
    </row>
    <row r="127" spans="2:9" ht="13.15" customHeight="1" x14ac:dyDescent="0.2">
      <c r="B127" s="12"/>
      <c r="C127" s="12"/>
      <c r="D127" s="12"/>
      <c r="E127" s="12"/>
      <c r="F127" s="12"/>
      <c r="G127" s="12"/>
      <c r="H127" s="12"/>
      <c r="I127" s="12"/>
    </row>
    <row r="128" spans="2:9" ht="13.15" customHeight="1" x14ac:dyDescent="0.2">
      <c r="B128" s="12"/>
      <c r="C128" s="12"/>
      <c r="D128" s="12"/>
      <c r="E128" s="12"/>
      <c r="F128" s="12"/>
      <c r="G128" s="12"/>
      <c r="H128" s="12"/>
      <c r="I128" s="12"/>
    </row>
    <row r="129" spans="2:9" ht="13.15" customHeight="1" x14ac:dyDescent="0.2">
      <c r="B129" s="12"/>
      <c r="C129" s="12"/>
      <c r="D129" s="12"/>
      <c r="E129" s="12"/>
      <c r="F129" s="12"/>
      <c r="G129" s="12"/>
      <c r="H129" s="12"/>
      <c r="I129" s="12"/>
    </row>
    <row r="130" spans="2:9" ht="13.15" customHeight="1" x14ac:dyDescent="0.2">
      <c r="B130" s="12"/>
      <c r="C130" s="12"/>
      <c r="D130" s="12"/>
      <c r="E130" s="12"/>
      <c r="F130" s="12"/>
      <c r="G130" s="12"/>
      <c r="H130" s="12"/>
      <c r="I130" s="12"/>
    </row>
    <row r="131" spans="2:9" ht="13.15" customHeight="1" x14ac:dyDescent="0.2">
      <c r="B131" s="12"/>
      <c r="C131" s="12"/>
      <c r="D131" s="12"/>
      <c r="E131" s="12"/>
      <c r="F131" s="12"/>
      <c r="G131" s="12"/>
      <c r="H131" s="12"/>
      <c r="I131" s="12"/>
    </row>
    <row r="132" spans="2:9" ht="13.15" customHeight="1" x14ac:dyDescent="0.2">
      <c r="B132" s="12"/>
      <c r="C132" s="12"/>
      <c r="D132" s="12"/>
      <c r="E132" s="12"/>
      <c r="F132" s="12"/>
      <c r="G132" s="12"/>
      <c r="H132" s="12"/>
      <c r="I132" s="12"/>
    </row>
    <row r="133" spans="2:9" ht="13.15" customHeight="1" x14ac:dyDescent="0.2">
      <c r="B133" s="12"/>
      <c r="C133" s="12"/>
      <c r="D133" s="12"/>
      <c r="E133" s="12"/>
      <c r="F133" s="12"/>
      <c r="G133" s="12"/>
      <c r="H133" s="12"/>
      <c r="I133" s="12"/>
    </row>
    <row r="134" spans="2:9" ht="13.15" customHeight="1" x14ac:dyDescent="0.2">
      <c r="B134" s="12"/>
      <c r="C134" s="12"/>
      <c r="D134" s="12"/>
      <c r="E134" s="12"/>
      <c r="F134" s="12"/>
      <c r="G134" s="12"/>
      <c r="H134" s="12"/>
      <c r="I134" s="12"/>
    </row>
    <row r="135" spans="2:9" ht="13.15" customHeight="1" x14ac:dyDescent="0.2">
      <c r="B135" s="12"/>
      <c r="C135" s="12"/>
      <c r="D135" s="12"/>
      <c r="E135" s="12"/>
      <c r="F135" s="12"/>
      <c r="G135" s="12"/>
      <c r="H135" s="12"/>
      <c r="I135" s="12"/>
    </row>
    <row r="136" spans="2:9" ht="13.15" customHeight="1" x14ac:dyDescent="0.2">
      <c r="B136" s="12"/>
      <c r="C136" s="12"/>
      <c r="D136" s="12"/>
      <c r="E136" s="12"/>
      <c r="F136" s="12"/>
      <c r="G136" s="12"/>
      <c r="H136" s="12"/>
      <c r="I136" s="12"/>
    </row>
    <row r="137" spans="2:9" ht="13.15" customHeight="1" x14ac:dyDescent="0.2">
      <c r="B137" s="12"/>
      <c r="C137" s="12"/>
      <c r="D137" s="12"/>
      <c r="E137" s="12"/>
      <c r="F137" s="12"/>
      <c r="G137" s="12"/>
      <c r="H137" s="12"/>
      <c r="I137" s="12"/>
    </row>
    <row r="138" spans="2:9" ht="13.15" customHeight="1" x14ac:dyDescent="0.2">
      <c r="B138" s="12"/>
      <c r="C138" s="12"/>
      <c r="D138" s="12"/>
      <c r="E138" s="12"/>
      <c r="F138" s="12"/>
      <c r="G138" s="12"/>
      <c r="H138" s="12"/>
      <c r="I138" s="12"/>
    </row>
    <row r="139" spans="2:9" ht="13.15" customHeight="1" x14ac:dyDescent="0.2">
      <c r="B139" s="12"/>
      <c r="C139" s="12"/>
      <c r="D139" s="12"/>
      <c r="E139" s="12"/>
      <c r="F139" s="12"/>
      <c r="G139" s="12"/>
      <c r="H139" s="12"/>
      <c r="I139" s="12"/>
    </row>
    <row r="140" spans="2:9" ht="13.15" customHeight="1" x14ac:dyDescent="0.2">
      <c r="B140" s="12"/>
      <c r="C140" s="12"/>
      <c r="D140" s="12"/>
      <c r="E140" s="12"/>
      <c r="F140" s="12"/>
      <c r="G140" s="12"/>
      <c r="H140" s="12"/>
      <c r="I140" s="12"/>
    </row>
    <row r="141" spans="2:9" ht="13.15" customHeight="1" x14ac:dyDescent="0.2">
      <c r="B141" s="12"/>
      <c r="C141" s="12"/>
      <c r="D141" s="12"/>
      <c r="E141" s="12"/>
      <c r="F141" s="12"/>
      <c r="G141" s="12"/>
      <c r="H141" s="12"/>
      <c r="I141" s="12"/>
    </row>
    <row r="142" spans="2:9" ht="13.15" customHeight="1" x14ac:dyDescent="0.2">
      <c r="B142" s="12"/>
      <c r="C142" s="12"/>
      <c r="D142" s="12"/>
      <c r="E142" s="12"/>
      <c r="F142" s="12"/>
      <c r="G142" s="12"/>
      <c r="H142" s="12"/>
      <c r="I142" s="12"/>
    </row>
    <row r="143" spans="2:9" ht="13.15" customHeight="1" x14ac:dyDescent="0.2">
      <c r="B143" s="12"/>
      <c r="C143" s="12"/>
      <c r="D143" s="12"/>
      <c r="E143" s="12"/>
      <c r="F143" s="12"/>
      <c r="G143" s="12"/>
      <c r="H143" s="12"/>
      <c r="I143" s="12"/>
    </row>
    <row r="144" spans="2:9" ht="13.15" customHeight="1" x14ac:dyDescent="0.2">
      <c r="B144" s="12"/>
      <c r="C144" s="12"/>
      <c r="D144" s="12"/>
      <c r="E144" s="12"/>
      <c r="F144" s="12"/>
      <c r="G144" s="12"/>
      <c r="H144" s="12"/>
      <c r="I144" s="12"/>
    </row>
    <row r="145" spans="2:9" ht="13.15" customHeight="1" x14ac:dyDescent="0.2">
      <c r="B145" s="12"/>
      <c r="C145" s="12"/>
      <c r="D145" s="12"/>
      <c r="E145" s="12"/>
      <c r="F145" s="12"/>
      <c r="G145" s="12"/>
      <c r="H145" s="12"/>
      <c r="I145" s="12"/>
    </row>
    <row r="146" spans="2:9" ht="13.15" customHeight="1" x14ac:dyDescent="0.2">
      <c r="B146" s="12"/>
      <c r="C146" s="12"/>
      <c r="D146" s="12"/>
      <c r="E146" s="12"/>
      <c r="F146" s="12"/>
      <c r="G146" s="12"/>
      <c r="H146" s="12"/>
      <c r="I146" s="12"/>
    </row>
    <row r="147" spans="2:9" ht="13.15" customHeight="1" x14ac:dyDescent="0.2">
      <c r="B147" s="12"/>
      <c r="C147" s="12"/>
      <c r="D147" s="12"/>
      <c r="E147" s="12"/>
      <c r="F147" s="12"/>
      <c r="G147" s="12"/>
      <c r="H147" s="12"/>
      <c r="I147" s="12"/>
    </row>
    <row r="148" spans="2:9" ht="13.15" customHeight="1" x14ac:dyDescent="0.2">
      <c r="B148" s="12"/>
      <c r="C148" s="12"/>
      <c r="D148" s="12"/>
      <c r="E148" s="12"/>
      <c r="F148" s="12"/>
      <c r="G148" s="12"/>
      <c r="H148" s="12"/>
      <c r="I148" s="12"/>
    </row>
    <row r="149" spans="2:9" ht="13.15" customHeight="1" x14ac:dyDescent="0.2">
      <c r="B149" s="12"/>
      <c r="C149" s="12"/>
      <c r="D149" s="12"/>
      <c r="E149" s="12"/>
      <c r="F149" s="12"/>
      <c r="G149" s="12"/>
      <c r="H149" s="12"/>
      <c r="I149" s="12"/>
    </row>
    <row r="150" spans="2:9" ht="13.15" customHeight="1" x14ac:dyDescent="0.2">
      <c r="B150" s="12"/>
      <c r="C150" s="12"/>
      <c r="D150" s="12"/>
      <c r="E150" s="12"/>
      <c r="F150" s="12"/>
      <c r="G150" s="12"/>
      <c r="H150" s="12"/>
      <c r="I150" s="12"/>
    </row>
    <row r="151" spans="2:9" ht="13.15" customHeight="1" x14ac:dyDescent="0.2">
      <c r="B151" s="12"/>
      <c r="C151" s="12"/>
      <c r="D151" s="12"/>
      <c r="E151" s="12"/>
      <c r="F151" s="12"/>
      <c r="G151" s="12"/>
      <c r="H151" s="12"/>
      <c r="I151" s="12"/>
    </row>
    <row r="152" spans="2:9" ht="13.15" customHeight="1" x14ac:dyDescent="0.2">
      <c r="B152" s="12"/>
      <c r="C152" s="12"/>
      <c r="D152" s="12"/>
      <c r="E152" s="12"/>
      <c r="F152" s="12"/>
      <c r="G152" s="12"/>
      <c r="H152" s="12"/>
      <c r="I152" s="12"/>
    </row>
    <row r="153" spans="2:9" ht="13.15" customHeight="1" x14ac:dyDescent="0.2">
      <c r="B153" s="12"/>
      <c r="C153" s="12"/>
      <c r="D153" s="12"/>
      <c r="E153" s="12"/>
      <c r="F153" s="12"/>
      <c r="G153" s="12"/>
      <c r="H153" s="12"/>
      <c r="I153" s="12"/>
    </row>
    <row r="154" spans="2:9" ht="13.15" customHeight="1" x14ac:dyDescent="0.2">
      <c r="B154" s="12"/>
      <c r="C154" s="12"/>
      <c r="D154" s="12"/>
      <c r="E154" s="12"/>
      <c r="F154" s="12"/>
      <c r="G154" s="12"/>
      <c r="H154" s="12"/>
      <c r="I154" s="12"/>
    </row>
    <row r="155" spans="2:9" ht="13.15" customHeight="1" x14ac:dyDescent="0.2">
      <c r="B155" s="12"/>
      <c r="C155" s="12"/>
      <c r="D155" s="12"/>
      <c r="E155" s="12"/>
      <c r="F155" s="12"/>
      <c r="G155" s="12"/>
      <c r="H155" s="12"/>
      <c r="I155" s="12"/>
    </row>
    <row r="156" spans="2:9" ht="13.15" customHeight="1" x14ac:dyDescent="0.2">
      <c r="B156" s="12"/>
      <c r="C156" s="12"/>
      <c r="D156" s="12"/>
      <c r="E156" s="12"/>
      <c r="F156" s="12"/>
      <c r="G156" s="12"/>
      <c r="H156" s="12"/>
      <c r="I156" s="12"/>
    </row>
    <row r="157" spans="2:9" ht="13.15" customHeight="1" x14ac:dyDescent="0.2">
      <c r="B157" s="12"/>
      <c r="C157" s="12"/>
      <c r="D157" s="12"/>
      <c r="E157" s="12"/>
      <c r="F157" s="12"/>
      <c r="G157" s="12"/>
      <c r="H157" s="12"/>
      <c r="I157" s="12"/>
    </row>
    <row r="158" spans="2:9" ht="13.15" customHeight="1" x14ac:dyDescent="0.2">
      <c r="B158" s="12"/>
      <c r="C158" s="12"/>
      <c r="D158" s="12"/>
      <c r="E158" s="12"/>
      <c r="F158" s="12"/>
      <c r="G158" s="12"/>
      <c r="H158" s="12"/>
      <c r="I158" s="12"/>
    </row>
    <row r="159" spans="2:9" ht="13.15" customHeight="1" x14ac:dyDescent="0.2">
      <c r="B159" s="12"/>
      <c r="C159" s="12"/>
      <c r="D159" s="12"/>
      <c r="E159" s="12"/>
      <c r="F159" s="12"/>
      <c r="G159" s="12"/>
      <c r="H159" s="12"/>
      <c r="I159" s="12"/>
    </row>
    <row r="160" spans="2:9" ht="13.15" customHeight="1" x14ac:dyDescent="0.2">
      <c r="B160" s="12"/>
      <c r="C160" s="12"/>
      <c r="D160" s="12"/>
      <c r="E160" s="12"/>
      <c r="F160" s="12"/>
      <c r="G160" s="12"/>
      <c r="H160" s="12"/>
      <c r="I160" s="12"/>
    </row>
    <row r="161" spans="2:9" ht="13.15" customHeight="1" x14ac:dyDescent="0.2">
      <c r="B161" s="12"/>
      <c r="C161" s="12"/>
      <c r="D161" s="12"/>
      <c r="E161" s="12"/>
      <c r="F161" s="12"/>
      <c r="G161" s="12"/>
      <c r="H161" s="12"/>
      <c r="I161" s="12"/>
    </row>
    <row r="162" spans="2:9" ht="13.15" customHeight="1" x14ac:dyDescent="0.2">
      <c r="B162" s="12"/>
      <c r="C162" s="12"/>
      <c r="D162" s="12"/>
      <c r="E162" s="12"/>
      <c r="F162" s="12"/>
      <c r="G162" s="12"/>
      <c r="H162" s="12"/>
      <c r="I162" s="12"/>
    </row>
    <row r="163" spans="2:9" ht="13.15" customHeight="1" x14ac:dyDescent="0.2">
      <c r="B163" s="12"/>
      <c r="C163" s="12"/>
      <c r="D163" s="12"/>
      <c r="E163" s="12"/>
      <c r="F163" s="12"/>
      <c r="G163" s="12"/>
      <c r="H163" s="12"/>
      <c r="I163" s="12"/>
    </row>
    <row r="164" spans="2:9" ht="13.15" customHeight="1" x14ac:dyDescent="0.2">
      <c r="B164" s="12"/>
      <c r="C164" s="12"/>
      <c r="D164" s="12"/>
      <c r="E164" s="12"/>
      <c r="F164" s="12"/>
      <c r="G164" s="12"/>
      <c r="H164" s="12"/>
      <c r="I164" s="12"/>
    </row>
    <row r="165" spans="2:9" ht="13.15" customHeight="1" x14ac:dyDescent="0.2">
      <c r="B165" s="12"/>
      <c r="C165" s="12"/>
      <c r="D165" s="12"/>
      <c r="E165" s="12"/>
      <c r="F165" s="12"/>
      <c r="G165" s="12"/>
      <c r="H165" s="12"/>
      <c r="I165" s="12"/>
    </row>
    <row r="166" spans="2:9" ht="13.15" customHeight="1" x14ac:dyDescent="0.2">
      <c r="B166" s="12"/>
      <c r="C166" s="12"/>
      <c r="D166" s="12"/>
      <c r="E166" s="12"/>
      <c r="F166" s="12"/>
      <c r="G166" s="12"/>
      <c r="H166" s="12"/>
      <c r="I166" s="12"/>
    </row>
    <row r="167" spans="2:9" ht="13.15" customHeight="1" x14ac:dyDescent="0.2">
      <c r="B167" s="12"/>
      <c r="C167" s="12"/>
      <c r="D167" s="12"/>
      <c r="E167" s="12"/>
      <c r="F167" s="12"/>
      <c r="G167" s="12"/>
      <c r="H167" s="12"/>
      <c r="I167" s="12"/>
    </row>
    <row r="168" spans="2:9" ht="13.15" customHeight="1" x14ac:dyDescent="0.2">
      <c r="B168" s="12"/>
      <c r="C168" s="12"/>
      <c r="D168" s="12"/>
      <c r="E168" s="12"/>
      <c r="F168" s="12"/>
      <c r="G168" s="12"/>
      <c r="H168" s="12"/>
      <c r="I168" s="12"/>
    </row>
    <row r="169" spans="2:9" ht="13.15" customHeight="1" x14ac:dyDescent="0.2">
      <c r="B169" s="12"/>
      <c r="C169" s="12"/>
      <c r="D169" s="12"/>
      <c r="E169" s="12"/>
      <c r="F169" s="12"/>
      <c r="G169" s="12"/>
      <c r="H169" s="12"/>
      <c r="I169" s="12"/>
    </row>
    <row r="170" spans="2:9" ht="13.15" customHeight="1" x14ac:dyDescent="0.2">
      <c r="B170" s="12"/>
      <c r="C170" s="12"/>
      <c r="D170" s="12"/>
      <c r="E170" s="12"/>
      <c r="F170" s="12"/>
      <c r="G170" s="12"/>
      <c r="H170" s="12"/>
      <c r="I170" s="12"/>
    </row>
    <row r="171" spans="2:9" ht="13.15" customHeight="1" x14ac:dyDescent="0.2">
      <c r="B171" s="12"/>
      <c r="C171" s="12"/>
      <c r="D171" s="12"/>
      <c r="E171" s="12"/>
      <c r="F171" s="12"/>
      <c r="G171" s="12"/>
      <c r="H171" s="12"/>
      <c r="I171" s="12"/>
    </row>
    <row r="172" spans="2:9" ht="13.15" customHeight="1" x14ac:dyDescent="0.2">
      <c r="B172" s="12"/>
      <c r="C172" s="12"/>
      <c r="D172" s="12"/>
      <c r="E172" s="12"/>
      <c r="F172" s="12"/>
      <c r="G172" s="12"/>
      <c r="H172" s="12"/>
      <c r="I172" s="12"/>
    </row>
    <row r="173" spans="2:9" ht="13.15" customHeight="1" x14ac:dyDescent="0.2">
      <c r="B173" s="12"/>
      <c r="C173" s="12"/>
      <c r="D173" s="12"/>
      <c r="E173" s="12"/>
      <c r="F173" s="12"/>
      <c r="G173" s="12"/>
      <c r="H173" s="12"/>
      <c r="I173" s="12"/>
    </row>
    <row r="174" spans="2:9" ht="13.15" customHeight="1" x14ac:dyDescent="0.2">
      <c r="B174" s="12"/>
      <c r="C174" s="12"/>
      <c r="D174" s="12"/>
      <c r="E174" s="12"/>
      <c r="F174" s="12"/>
      <c r="G174" s="12"/>
      <c r="H174" s="12"/>
      <c r="I174" s="12"/>
    </row>
    <row r="175" spans="2:9" ht="13.15" customHeight="1" x14ac:dyDescent="0.2">
      <c r="B175" s="12"/>
      <c r="C175" s="12"/>
      <c r="D175" s="12"/>
      <c r="E175" s="12"/>
      <c r="F175" s="12"/>
      <c r="G175" s="12"/>
      <c r="H175" s="12"/>
      <c r="I175" s="12"/>
    </row>
    <row r="176" spans="2:9" ht="13.15" customHeight="1" x14ac:dyDescent="0.2">
      <c r="B176" s="12"/>
      <c r="C176" s="12"/>
      <c r="D176" s="12"/>
      <c r="E176" s="12"/>
      <c r="F176" s="12"/>
      <c r="G176" s="12"/>
      <c r="H176" s="12"/>
      <c r="I176" s="12"/>
    </row>
    <row r="177" spans="2:9" ht="13.15" customHeight="1" x14ac:dyDescent="0.2">
      <c r="B177" s="12"/>
      <c r="C177" s="12"/>
      <c r="D177" s="12"/>
      <c r="E177" s="12"/>
      <c r="F177" s="12"/>
      <c r="G177" s="12"/>
      <c r="H177" s="12"/>
      <c r="I177" s="12"/>
    </row>
    <row r="178" spans="2:9" ht="13.15" customHeight="1" x14ac:dyDescent="0.2">
      <c r="B178" s="12"/>
      <c r="C178" s="12"/>
      <c r="D178" s="12"/>
      <c r="E178" s="12"/>
      <c r="F178" s="12"/>
      <c r="G178" s="12"/>
      <c r="H178" s="12"/>
      <c r="I178" s="12"/>
    </row>
    <row r="179" spans="2:9" ht="13.15" customHeight="1" x14ac:dyDescent="0.2">
      <c r="B179" s="12"/>
      <c r="C179" s="12"/>
      <c r="D179" s="12"/>
      <c r="E179" s="12"/>
      <c r="F179" s="12"/>
      <c r="G179" s="12"/>
      <c r="H179" s="12"/>
      <c r="I179" s="12"/>
    </row>
    <row r="180" spans="2:9" ht="13.15" customHeight="1" x14ac:dyDescent="0.2">
      <c r="B180" s="12"/>
      <c r="C180" s="12"/>
      <c r="D180" s="12"/>
      <c r="E180" s="12"/>
      <c r="F180" s="12"/>
      <c r="G180" s="12"/>
      <c r="H180" s="12"/>
      <c r="I180" s="12"/>
    </row>
    <row r="181" spans="2:9" ht="13.15" customHeight="1" x14ac:dyDescent="0.2">
      <c r="B181" s="12"/>
      <c r="C181" s="12"/>
      <c r="D181" s="12"/>
      <c r="E181" s="12"/>
      <c r="F181" s="12"/>
      <c r="G181" s="12"/>
      <c r="H181" s="12"/>
      <c r="I181" s="12"/>
    </row>
    <row r="182" spans="2:9" ht="13.15" customHeight="1" x14ac:dyDescent="0.2">
      <c r="B182" s="12"/>
      <c r="C182" s="12"/>
      <c r="D182" s="12"/>
      <c r="E182" s="12"/>
      <c r="F182" s="12"/>
      <c r="G182" s="12"/>
      <c r="H182" s="12"/>
      <c r="I182" s="12"/>
    </row>
    <row r="183" spans="2:9" ht="13.15" customHeight="1" x14ac:dyDescent="0.2">
      <c r="B183" s="12"/>
      <c r="C183" s="12"/>
      <c r="D183" s="12"/>
      <c r="E183" s="12"/>
      <c r="F183" s="12"/>
      <c r="G183" s="12"/>
      <c r="H183" s="12"/>
      <c r="I183" s="12"/>
    </row>
    <row r="184" spans="2:9" ht="13.15" customHeight="1" x14ac:dyDescent="0.2">
      <c r="B184" s="12"/>
      <c r="C184" s="12"/>
      <c r="D184" s="12"/>
      <c r="E184" s="12"/>
      <c r="F184" s="12"/>
      <c r="G184" s="12"/>
      <c r="H184" s="12"/>
      <c r="I184" s="12"/>
    </row>
    <row r="185" spans="2:9" ht="13.15" customHeight="1" x14ac:dyDescent="0.2">
      <c r="B185" s="12"/>
      <c r="C185" s="12"/>
      <c r="D185" s="12"/>
      <c r="E185" s="12"/>
      <c r="F185" s="12"/>
      <c r="G185" s="12"/>
      <c r="H185" s="12"/>
      <c r="I185" s="12"/>
    </row>
    <row r="186" spans="2:9" ht="13.15" customHeight="1" x14ac:dyDescent="0.2">
      <c r="B186" s="12"/>
      <c r="C186" s="12"/>
      <c r="D186" s="12"/>
      <c r="E186" s="12"/>
      <c r="F186" s="12"/>
      <c r="G186" s="12"/>
      <c r="H186" s="12"/>
      <c r="I186" s="12"/>
    </row>
    <row r="187" spans="2:9" ht="13.15" customHeight="1" x14ac:dyDescent="0.2">
      <c r="B187" s="12"/>
      <c r="C187" s="12"/>
      <c r="D187" s="12"/>
      <c r="E187" s="12"/>
      <c r="F187" s="12"/>
      <c r="G187" s="12"/>
      <c r="H187" s="12"/>
      <c r="I187" s="12"/>
    </row>
    <row r="188" spans="2:9" ht="13.15" customHeight="1" x14ac:dyDescent="0.2">
      <c r="B188" s="12"/>
      <c r="C188" s="12"/>
      <c r="D188" s="12"/>
      <c r="E188" s="12"/>
      <c r="F188" s="12"/>
      <c r="G188" s="12"/>
      <c r="H188" s="12"/>
      <c r="I188" s="12"/>
    </row>
    <row r="189" spans="2:9" ht="13.15" customHeight="1" x14ac:dyDescent="0.2">
      <c r="B189" s="12"/>
      <c r="C189" s="12"/>
      <c r="D189" s="12"/>
      <c r="E189" s="12"/>
      <c r="F189" s="12"/>
      <c r="G189" s="12"/>
      <c r="H189" s="12"/>
      <c r="I189" s="12"/>
    </row>
    <row r="190" spans="2:9" ht="13.15" customHeight="1" x14ac:dyDescent="0.2">
      <c r="B190" s="12"/>
      <c r="C190" s="12"/>
      <c r="D190" s="12"/>
      <c r="E190" s="12"/>
      <c r="F190" s="12"/>
      <c r="G190" s="12"/>
      <c r="H190" s="12"/>
      <c r="I190" s="12"/>
    </row>
    <row r="191" spans="2:9" ht="13.15" customHeight="1" x14ac:dyDescent="0.2">
      <c r="B191" s="12"/>
      <c r="C191" s="12"/>
      <c r="D191" s="12"/>
      <c r="E191" s="12"/>
      <c r="F191" s="12"/>
      <c r="G191" s="12"/>
      <c r="H191" s="12"/>
      <c r="I191" s="12"/>
    </row>
    <row r="192" spans="2:9" ht="13.15" customHeight="1" x14ac:dyDescent="0.2">
      <c r="B192" s="12"/>
      <c r="C192" s="12"/>
      <c r="D192" s="12"/>
      <c r="E192" s="12"/>
      <c r="F192" s="12"/>
      <c r="G192" s="12"/>
      <c r="H192" s="12"/>
      <c r="I192" s="12"/>
    </row>
    <row r="193" spans="2:9" ht="13.15" customHeight="1" x14ac:dyDescent="0.2">
      <c r="B193" s="12"/>
      <c r="C193" s="12"/>
      <c r="D193" s="12"/>
      <c r="E193" s="12"/>
      <c r="F193" s="12"/>
      <c r="G193" s="12"/>
      <c r="H193" s="12"/>
      <c r="I193" s="12"/>
    </row>
    <row r="194" spans="2:9" ht="13.15" customHeight="1" x14ac:dyDescent="0.2">
      <c r="B194" s="12"/>
      <c r="C194" s="12"/>
      <c r="D194" s="12"/>
      <c r="E194" s="12"/>
      <c r="F194" s="12"/>
      <c r="G194" s="12"/>
      <c r="H194" s="12"/>
      <c r="I194" s="12"/>
    </row>
    <row r="195" spans="2:9" ht="13.15" customHeight="1" x14ac:dyDescent="0.2">
      <c r="B195" s="12"/>
      <c r="C195" s="12"/>
      <c r="D195" s="12"/>
      <c r="E195" s="12"/>
      <c r="F195" s="12"/>
      <c r="G195" s="12"/>
      <c r="H195" s="12"/>
      <c r="I195" s="12"/>
    </row>
    <row r="196" spans="2:9" ht="13.15" customHeight="1" x14ac:dyDescent="0.2">
      <c r="B196" s="12"/>
      <c r="C196" s="12"/>
      <c r="D196" s="12"/>
      <c r="E196" s="12"/>
      <c r="F196" s="12"/>
      <c r="G196" s="12"/>
      <c r="H196" s="12"/>
      <c r="I196" s="12"/>
    </row>
    <row r="197" spans="2:9" ht="13.15" customHeight="1" x14ac:dyDescent="0.2">
      <c r="B197" s="12"/>
      <c r="C197" s="12"/>
      <c r="D197" s="12"/>
      <c r="E197" s="12"/>
      <c r="F197" s="12"/>
      <c r="G197" s="12"/>
      <c r="H197" s="12"/>
      <c r="I197" s="12"/>
    </row>
    <row r="198" spans="2:9" ht="13.15" customHeight="1" x14ac:dyDescent="0.2">
      <c r="B198" s="12"/>
      <c r="C198" s="12"/>
      <c r="D198" s="12"/>
      <c r="E198" s="12"/>
      <c r="F198" s="12"/>
      <c r="G198" s="12"/>
      <c r="H198" s="12"/>
      <c r="I198" s="12"/>
    </row>
    <row r="199" spans="2:9" ht="13.15" customHeight="1" x14ac:dyDescent="0.2">
      <c r="B199" s="12"/>
      <c r="C199" s="12"/>
      <c r="D199" s="12"/>
      <c r="E199" s="12"/>
      <c r="F199" s="12"/>
      <c r="G199" s="12"/>
      <c r="H199" s="12"/>
      <c r="I199" s="12"/>
    </row>
    <row r="200" spans="2:9" ht="13.15" customHeight="1" x14ac:dyDescent="0.2">
      <c r="B200" s="12"/>
      <c r="C200" s="12"/>
      <c r="D200" s="12"/>
      <c r="E200" s="12"/>
      <c r="F200" s="12"/>
      <c r="G200" s="12"/>
      <c r="H200" s="12"/>
      <c r="I200" s="12"/>
    </row>
    <row r="201" spans="2:9" ht="13.15" customHeight="1" x14ac:dyDescent="0.2">
      <c r="B201" s="12"/>
      <c r="C201" s="12"/>
      <c r="D201" s="12"/>
      <c r="E201" s="12"/>
      <c r="F201" s="12"/>
      <c r="G201" s="12"/>
      <c r="H201" s="12"/>
      <c r="I201" s="12"/>
    </row>
    <row r="202" spans="2:9" ht="13.15" customHeight="1" x14ac:dyDescent="0.2">
      <c r="B202" s="12"/>
      <c r="C202" s="12"/>
      <c r="D202" s="12"/>
      <c r="E202" s="12"/>
      <c r="F202" s="12"/>
      <c r="G202" s="12"/>
      <c r="H202" s="12"/>
      <c r="I202" s="12"/>
    </row>
    <row r="203" spans="2:9" ht="13.15" customHeight="1" x14ac:dyDescent="0.2">
      <c r="B203" s="12"/>
      <c r="C203" s="12"/>
      <c r="D203" s="12"/>
      <c r="E203" s="12"/>
      <c r="F203" s="12"/>
      <c r="G203" s="12"/>
      <c r="H203" s="12"/>
      <c r="I203" s="12"/>
    </row>
    <row r="204" spans="2:9" ht="13.15" customHeight="1" x14ac:dyDescent="0.2">
      <c r="B204" s="12"/>
      <c r="C204" s="12"/>
      <c r="D204" s="12"/>
      <c r="E204" s="12"/>
      <c r="F204" s="12"/>
      <c r="G204" s="12"/>
      <c r="H204" s="12"/>
      <c r="I204" s="12"/>
    </row>
    <row r="205" spans="2:9" ht="13.15" customHeight="1" x14ac:dyDescent="0.2">
      <c r="B205" s="12"/>
      <c r="C205" s="12"/>
      <c r="D205" s="12"/>
      <c r="E205" s="12"/>
      <c r="F205" s="12"/>
      <c r="G205" s="12"/>
      <c r="H205" s="12"/>
      <c r="I205" s="12"/>
    </row>
    <row r="206" spans="2:9" ht="13.15" customHeight="1" x14ac:dyDescent="0.2">
      <c r="B206" s="12"/>
      <c r="C206" s="12"/>
      <c r="D206" s="12"/>
      <c r="E206" s="12"/>
      <c r="F206" s="12"/>
      <c r="G206" s="12"/>
      <c r="H206" s="12"/>
      <c r="I206" s="12"/>
    </row>
    <row r="207" spans="2:9" ht="13.15" customHeight="1" x14ac:dyDescent="0.2">
      <c r="B207" s="12"/>
      <c r="C207" s="12"/>
      <c r="D207" s="12"/>
      <c r="E207" s="12"/>
      <c r="F207" s="12"/>
      <c r="G207" s="12"/>
      <c r="H207" s="12"/>
      <c r="I207" s="12"/>
    </row>
    <row r="208" spans="2:9" ht="13.15" customHeight="1" x14ac:dyDescent="0.2">
      <c r="B208" s="12"/>
      <c r="C208" s="12"/>
      <c r="D208" s="12"/>
      <c r="E208" s="12"/>
      <c r="F208" s="12"/>
      <c r="G208" s="12"/>
      <c r="H208" s="12"/>
      <c r="I208" s="12"/>
    </row>
    <row r="209" spans="2:9" ht="13.15" customHeight="1" x14ac:dyDescent="0.2">
      <c r="B209" s="12"/>
      <c r="C209" s="12"/>
      <c r="D209" s="12"/>
      <c r="E209" s="12"/>
      <c r="F209" s="12"/>
      <c r="G209" s="12"/>
      <c r="H209" s="12"/>
      <c r="I209" s="12"/>
    </row>
    <row r="210" spans="2:9" ht="13.15" customHeight="1" x14ac:dyDescent="0.2">
      <c r="B210" s="12"/>
      <c r="C210" s="12"/>
      <c r="D210" s="12"/>
      <c r="E210" s="12"/>
      <c r="F210" s="12"/>
      <c r="G210" s="12"/>
      <c r="H210" s="12"/>
      <c r="I210" s="12"/>
    </row>
    <row r="211" spans="2:9" ht="13.15" customHeight="1" x14ac:dyDescent="0.2">
      <c r="B211" s="12"/>
      <c r="C211" s="12"/>
      <c r="D211" s="12"/>
      <c r="E211" s="12"/>
      <c r="F211" s="12"/>
      <c r="G211" s="12"/>
      <c r="H211" s="12"/>
      <c r="I211" s="12"/>
    </row>
    <row r="212" spans="2:9" ht="13.15" customHeight="1" x14ac:dyDescent="0.2">
      <c r="B212" s="12"/>
      <c r="C212" s="12"/>
      <c r="D212" s="12"/>
      <c r="E212" s="12"/>
      <c r="F212" s="12"/>
      <c r="G212" s="12"/>
      <c r="H212" s="12"/>
      <c r="I212" s="12"/>
    </row>
    <row r="213" spans="2:9" ht="13.15" customHeight="1" x14ac:dyDescent="0.2">
      <c r="B213" s="12"/>
      <c r="C213" s="12"/>
      <c r="D213" s="12"/>
      <c r="E213" s="12"/>
      <c r="F213" s="12"/>
      <c r="G213" s="12"/>
      <c r="H213" s="12"/>
      <c r="I213" s="12"/>
    </row>
    <row r="214" spans="2:9" ht="13.15" customHeight="1" x14ac:dyDescent="0.2">
      <c r="B214" s="12"/>
      <c r="C214" s="12"/>
      <c r="D214" s="12"/>
      <c r="E214" s="12"/>
      <c r="F214" s="12"/>
      <c r="G214" s="12"/>
      <c r="H214" s="12"/>
      <c r="I214" s="12"/>
    </row>
    <row r="215" spans="2:9" ht="13.15" customHeight="1" x14ac:dyDescent="0.2">
      <c r="B215" s="12"/>
      <c r="C215" s="12"/>
      <c r="D215" s="12"/>
      <c r="E215" s="12"/>
      <c r="F215" s="12"/>
      <c r="G215" s="12"/>
      <c r="H215" s="12"/>
      <c r="I215" s="12"/>
    </row>
    <row r="216" spans="2:9" ht="13.15" customHeight="1" x14ac:dyDescent="0.2">
      <c r="B216" s="12"/>
      <c r="C216" s="12"/>
      <c r="D216" s="12"/>
      <c r="E216" s="12"/>
      <c r="F216" s="12"/>
      <c r="G216" s="12"/>
      <c r="H216" s="12"/>
      <c r="I216" s="12"/>
    </row>
    <row r="217" spans="2:9" ht="13.15" customHeight="1" x14ac:dyDescent="0.2">
      <c r="B217" s="12"/>
      <c r="C217" s="12"/>
      <c r="D217" s="12"/>
      <c r="E217" s="12"/>
      <c r="F217" s="12"/>
      <c r="G217" s="12"/>
      <c r="H217" s="12"/>
      <c r="I217" s="12"/>
    </row>
    <row r="218" spans="2:9" ht="13.15" customHeight="1" x14ac:dyDescent="0.2">
      <c r="B218" s="12"/>
      <c r="C218" s="12"/>
      <c r="D218" s="12"/>
      <c r="E218" s="12"/>
      <c r="F218" s="12"/>
      <c r="G218" s="12"/>
      <c r="H218" s="12"/>
      <c r="I218" s="12"/>
    </row>
    <row r="219" spans="2:9" ht="13.15" customHeight="1" x14ac:dyDescent="0.2">
      <c r="B219" s="12"/>
      <c r="C219" s="12"/>
      <c r="D219" s="12"/>
      <c r="E219" s="12"/>
      <c r="F219" s="12"/>
      <c r="G219" s="12"/>
      <c r="H219" s="12"/>
      <c r="I219" s="12"/>
    </row>
    <row r="220" spans="2:9" ht="13.15" customHeight="1" x14ac:dyDescent="0.2">
      <c r="B220" s="12"/>
      <c r="C220" s="12"/>
      <c r="D220" s="12"/>
      <c r="E220" s="12"/>
      <c r="F220" s="12"/>
      <c r="G220" s="12"/>
      <c r="H220" s="12"/>
      <c r="I220" s="12"/>
    </row>
    <row r="221" spans="2:9" ht="13.15" customHeight="1" x14ac:dyDescent="0.2">
      <c r="B221" s="12"/>
      <c r="C221" s="12"/>
      <c r="D221" s="12"/>
      <c r="E221" s="12"/>
      <c r="F221" s="12"/>
      <c r="G221" s="12"/>
      <c r="H221" s="12"/>
      <c r="I221" s="12"/>
    </row>
    <row r="222" spans="2:9" ht="13.15" customHeight="1" x14ac:dyDescent="0.2"/>
    <row r="223" spans="2:9" ht="13.15" customHeight="1" x14ac:dyDescent="0.2"/>
    <row r="224" spans="2:9" ht="13.15" customHeight="1" x14ac:dyDescent="0.2"/>
  </sheetData>
  <mergeCells count="37">
    <mergeCell ref="A67:K67"/>
    <mergeCell ref="A68:A73"/>
    <mergeCell ref="A74:A79"/>
    <mergeCell ref="A81:K81"/>
    <mergeCell ref="I50:I51"/>
    <mergeCell ref="J50:J51"/>
    <mergeCell ref="K50:K51"/>
    <mergeCell ref="A53:K53"/>
    <mergeCell ref="G56:J56"/>
    <mergeCell ref="A58:K58"/>
    <mergeCell ref="A50:A52"/>
    <mergeCell ref="C50:C51"/>
    <mergeCell ref="E50:E51"/>
    <mergeCell ref="F50:F51"/>
    <mergeCell ref="G50:G51"/>
    <mergeCell ref="H50:H51"/>
    <mergeCell ref="A42:K42"/>
    <mergeCell ref="A45:K45"/>
    <mergeCell ref="A46:A47"/>
    <mergeCell ref="A48:A49"/>
    <mergeCell ref="G48:J48"/>
    <mergeCell ref="K48:K49"/>
    <mergeCell ref="G49:J49"/>
    <mergeCell ref="A7:K7"/>
    <mergeCell ref="A15:A21"/>
    <mergeCell ref="A22:K22"/>
    <mergeCell ref="A26:K26"/>
    <mergeCell ref="A35:K35"/>
    <mergeCell ref="A36:A39"/>
    <mergeCell ref="A1:K1"/>
    <mergeCell ref="A2:K2"/>
    <mergeCell ref="A3:K3"/>
    <mergeCell ref="A5:A6"/>
    <mergeCell ref="B5:B6"/>
    <mergeCell ref="C5:C6"/>
    <mergeCell ref="D5:J5"/>
    <mergeCell ref="K5:K6"/>
  </mergeCells>
  <pageMargins left="0.98425196850393704" right="0.19685039370078741" top="0.62992125984251968" bottom="0.59055118110236227" header="0.15748031496062992" footer="0.19685039370078741"/>
  <pageSetup paperSize="9" orientation="landscape" r:id="rId1"/>
  <headerFooter differentFirst="1" alignWithMargins="0">
    <oddHeader>&amp;C&amp;P</oddHeader>
  </headerFooter>
  <rowBreaks count="2" manualBreakCount="2">
    <brk id="25" max="10" man="1"/>
    <brk id="66"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0"/>
  <sheetViews>
    <sheetView view="pageBreakPreview" zoomScale="80" zoomScaleNormal="100" zoomScaleSheetLayoutView="80" workbookViewId="0">
      <selection activeCell="I80" sqref="I80"/>
    </sheetView>
  </sheetViews>
  <sheetFormatPr defaultColWidth="8.85546875" defaultRowHeight="15" x14ac:dyDescent="0.25"/>
  <cols>
    <col min="1" max="1" width="6.140625" style="1" customWidth="1"/>
    <col min="2" max="2" width="37.42578125" style="2" customWidth="1"/>
    <col min="3" max="3" width="8.42578125" style="5" customWidth="1"/>
    <col min="4" max="4" width="8.42578125" style="1" customWidth="1"/>
    <col min="5" max="5" width="8.85546875" style="1" customWidth="1"/>
    <col min="6" max="6" width="8.5703125" style="1" customWidth="1"/>
    <col min="7" max="7" width="8.42578125" style="1" customWidth="1"/>
    <col min="8" max="8" width="8" style="1" customWidth="1"/>
    <col min="9" max="9" width="9" style="1" customWidth="1"/>
    <col min="10" max="10" width="40.5703125" style="1" customWidth="1"/>
    <col min="11" max="16384" width="8.85546875" style="1"/>
  </cols>
  <sheetData>
    <row r="1" spans="1:11" ht="25.5" customHeight="1" x14ac:dyDescent="0.25">
      <c r="F1" s="3"/>
      <c r="G1" s="4"/>
      <c r="H1" s="4"/>
      <c r="I1" s="4"/>
      <c r="J1" s="4" t="s">
        <v>189</v>
      </c>
    </row>
    <row r="2" spans="1:11" s="35" customFormat="1" ht="34.9" customHeight="1" x14ac:dyDescent="0.25">
      <c r="A2" s="6" t="s">
        <v>167</v>
      </c>
      <c r="B2" s="6"/>
      <c r="C2" s="6"/>
      <c r="D2" s="6"/>
      <c r="E2" s="6"/>
      <c r="F2" s="6"/>
      <c r="G2" s="6"/>
      <c r="H2" s="6"/>
      <c r="I2" s="6"/>
      <c r="J2" s="6"/>
    </row>
    <row r="3" spans="1:11" s="35" customFormat="1" x14ac:dyDescent="0.25">
      <c r="A3" s="36" t="s">
        <v>7</v>
      </c>
      <c r="B3" s="36" t="s">
        <v>53</v>
      </c>
      <c r="C3" s="37" t="s">
        <v>8</v>
      </c>
      <c r="D3" s="36" t="s">
        <v>9</v>
      </c>
      <c r="E3" s="36"/>
      <c r="F3" s="36"/>
      <c r="G3" s="36"/>
      <c r="H3" s="36"/>
      <c r="I3" s="36"/>
      <c r="J3" s="36" t="s">
        <v>10</v>
      </c>
    </row>
    <row r="4" spans="1:11" s="39" customFormat="1" ht="22.5" customHeight="1" x14ac:dyDescent="0.25">
      <c r="A4" s="36"/>
      <c r="B4" s="36"/>
      <c r="C4" s="37"/>
      <c r="D4" s="38">
        <v>2014</v>
      </c>
      <c r="E4" s="38">
        <v>2015</v>
      </c>
      <c r="F4" s="38">
        <v>2016</v>
      </c>
      <c r="G4" s="38">
        <v>2017</v>
      </c>
      <c r="H4" s="38">
        <v>2018</v>
      </c>
      <c r="I4" s="38">
        <v>2019</v>
      </c>
      <c r="J4" s="36"/>
    </row>
    <row r="5" spans="1:11" s="39" customFormat="1" ht="12.75" x14ac:dyDescent="0.25">
      <c r="A5" s="40" t="s">
        <v>14</v>
      </c>
      <c r="B5" s="40"/>
      <c r="C5" s="40"/>
      <c r="D5" s="40"/>
      <c r="E5" s="40"/>
      <c r="F5" s="40"/>
      <c r="G5" s="40"/>
      <c r="H5" s="40"/>
      <c r="I5" s="40"/>
      <c r="J5" s="40"/>
    </row>
    <row r="6" spans="1:11" s="35" customFormat="1" ht="127.5" customHeight="1" x14ac:dyDescent="0.25">
      <c r="A6" s="41" t="s">
        <v>15</v>
      </c>
      <c r="B6" s="42" t="s">
        <v>118</v>
      </c>
      <c r="C6" s="43" t="s">
        <v>0</v>
      </c>
      <c r="D6" s="44" t="s">
        <v>166</v>
      </c>
      <c r="E6" s="44" t="s">
        <v>166</v>
      </c>
      <c r="F6" s="44" t="s">
        <v>166</v>
      </c>
      <c r="G6" s="44" t="s">
        <v>166</v>
      </c>
      <c r="H6" s="44" t="s">
        <v>168</v>
      </c>
      <c r="I6" s="45" t="s">
        <v>168</v>
      </c>
      <c r="J6" s="46" t="s">
        <v>193</v>
      </c>
    </row>
    <row r="7" spans="1:11" s="35" customFormat="1" ht="57" customHeight="1" x14ac:dyDescent="0.25">
      <c r="A7" s="41" t="s">
        <v>16</v>
      </c>
      <c r="B7" s="42" t="s">
        <v>29</v>
      </c>
      <c r="C7" s="43" t="s">
        <v>30</v>
      </c>
      <c r="D7" s="47">
        <f>1+2</f>
        <v>3</v>
      </c>
      <c r="E7" s="47">
        <v>3</v>
      </c>
      <c r="F7" s="47">
        <f>4+2</f>
        <v>6</v>
      </c>
      <c r="G7" s="47">
        <f>2+9</f>
        <v>11</v>
      </c>
      <c r="H7" s="44" t="s">
        <v>168</v>
      </c>
      <c r="I7" s="45" t="s">
        <v>168</v>
      </c>
      <c r="J7" s="48"/>
    </row>
    <row r="8" spans="1:11" s="35" customFormat="1" ht="40.5" customHeight="1" x14ac:dyDescent="0.25">
      <c r="A8" s="41" t="s">
        <v>17</v>
      </c>
      <c r="B8" s="42" t="s">
        <v>31</v>
      </c>
      <c r="C8" s="43" t="s">
        <v>30</v>
      </c>
      <c r="D8" s="47">
        <v>4</v>
      </c>
      <c r="E8" s="47">
        <v>3</v>
      </c>
      <c r="F8" s="47">
        <v>2</v>
      </c>
      <c r="G8" s="47">
        <v>1</v>
      </c>
      <c r="H8" s="44" t="s">
        <v>168</v>
      </c>
      <c r="I8" s="45" t="s">
        <v>168</v>
      </c>
      <c r="J8" s="49"/>
    </row>
    <row r="9" spans="1:11" s="35" customFormat="1" ht="103.15" customHeight="1" x14ac:dyDescent="0.25">
      <c r="A9" s="41" t="s">
        <v>18</v>
      </c>
      <c r="B9" s="42" t="s">
        <v>75</v>
      </c>
      <c r="C9" s="43" t="s">
        <v>40</v>
      </c>
      <c r="D9" s="44">
        <v>0.3</v>
      </c>
      <c r="E9" s="44">
        <v>0.3</v>
      </c>
      <c r="F9" s="44">
        <v>0.2</v>
      </c>
      <c r="G9" s="44">
        <v>0.7</v>
      </c>
      <c r="H9" s="44">
        <v>0</v>
      </c>
      <c r="I9" s="44">
        <v>0</v>
      </c>
      <c r="J9" s="45"/>
    </row>
    <row r="10" spans="1:11" s="35" customFormat="1" ht="39" customHeight="1" x14ac:dyDescent="0.25">
      <c r="A10" s="41" t="s">
        <v>134</v>
      </c>
      <c r="B10" s="42" t="s">
        <v>135</v>
      </c>
      <c r="C10" s="43" t="s">
        <v>190</v>
      </c>
      <c r="D10" s="44">
        <v>49.3</v>
      </c>
      <c r="E10" s="44">
        <v>53.24</v>
      </c>
      <c r="F10" s="44">
        <v>55.67</v>
      </c>
      <c r="G10" s="44">
        <v>57.85</v>
      </c>
      <c r="H10" s="44">
        <v>60.39</v>
      </c>
      <c r="I10" s="50">
        <f>+H10*(H10/G10)</f>
        <v>63.041522904062226</v>
      </c>
      <c r="J10" s="45"/>
    </row>
    <row r="11" spans="1:11" s="35" customFormat="1" ht="58.15" customHeight="1" x14ac:dyDescent="0.25">
      <c r="A11" s="41" t="s">
        <v>143</v>
      </c>
      <c r="B11" s="42" t="s">
        <v>144</v>
      </c>
      <c r="C11" s="43" t="s">
        <v>40</v>
      </c>
      <c r="D11" s="44" t="s">
        <v>168</v>
      </c>
      <c r="E11" s="44" t="s">
        <v>168</v>
      </c>
      <c r="F11" s="44">
        <v>12.47</v>
      </c>
      <c r="G11" s="44" t="s">
        <v>168</v>
      </c>
      <c r="H11" s="44" t="s">
        <v>168</v>
      </c>
      <c r="I11" s="45" t="s">
        <v>168</v>
      </c>
      <c r="J11" s="45"/>
      <c r="K11" s="35" t="s">
        <v>145</v>
      </c>
    </row>
    <row r="12" spans="1:11" s="35" customFormat="1" ht="16.149999999999999" customHeight="1" x14ac:dyDescent="0.25">
      <c r="A12" s="40" t="s">
        <v>56</v>
      </c>
      <c r="B12" s="40"/>
      <c r="C12" s="40"/>
      <c r="D12" s="40"/>
      <c r="E12" s="40"/>
      <c r="F12" s="40"/>
      <c r="G12" s="40"/>
      <c r="H12" s="40"/>
      <c r="I12" s="40"/>
      <c r="J12" s="40"/>
    </row>
    <row r="13" spans="1:11" s="35" customFormat="1" ht="366.75" customHeight="1" x14ac:dyDescent="0.25">
      <c r="A13" s="41" t="s">
        <v>19</v>
      </c>
      <c r="B13" s="42" t="s">
        <v>13</v>
      </c>
      <c r="C13" s="43" t="s">
        <v>0</v>
      </c>
      <c r="D13" s="44" t="s">
        <v>166</v>
      </c>
      <c r="E13" s="44" t="s">
        <v>166</v>
      </c>
      <c r="F13" s="44" t="s">
        <v>166</v>
      </c>
      <c r="G13" s="44" t="s">
        <v>166</v>
      </c>
      <c r="H13" s="44" t="s">
        <v>166</v>
      </c>
      <c r="I13" s="45" t="s">
        <v>166</v>
      </c>
      <c r="J13" s="51" t="s">
        <v>177</v>
      </c>
    </row>
    <row r="14" spans="1:11" s="35" customFormat="1" ht="75.75" customHeight="1" x14ac:dyDescent="0.25">
      <c r="A14" s="41" t="s">
        <v>54</v>
      </c>
      <c r="B14" s="42" t="s">
        <v>37</v>
      </c>
      <c r="C14" s="43" t="s">
        <v>190</v>
      </c>
      <c r="D14" s="52">
        <v>331804.79999999999</v>
      </c>
      <c r="E14" s="52">
        <v>302637.3</v>
      </c>
      <c r="F14" s="52">
        <v>331289.3</v>
      </c>
      <c r="G14" s="52">
        <v>326008.5</v>
      </c>
      <c r="H14" s="52">
        <v>334820.5</v>
      </c>
      <c r="I14" s="53">
        <v>347798.3</v>
      </c>
      <c r="J14" s="54" t="s">
        <v>178</v>
      </c>
    </row>
    <row r="15" spans="1:11" s="35" customFormat="1" ht="25.5" x14ac:dyDescent="0.25">
      <c r="A15" s="41" t="s">
        <v>55</v>
      </c>
      <c r="B15" s="42" t="s">
        <v>42</v>
      </c>
      <c r="C15" s="43" t="s">
        <v>40</v>
      </c>
      <c r="D15" s="44">
        <v>102.6</v>
      </c>
      <c r="E15" s="44">
        <v>91.2</v>
      </c>
      <c r="F15" s="44">
        <v>109.5</v>
      </c>
      <c r="G15" s="44">
        <v>98.4</v>
      </c>
      <c r="H15" s="44">
        <v>102.7</v>
      </c>
      <c r="I15" s="45">
        <v>103.9</v>
      </c>
      <c r="J15" s="55"/>
    </row>
    <row r="16" spans="1:11" s="35" customFormat="1" ht="39.75" customHeight="1" x14ac:dyDescent="0.25">
      <c r="A16" s="41" t="s">
        <v>57</v>
      </c>
      <c r="B16" s="42" t="s">
        <v>45</v>
      </c>
      <c r="C16" s="43" t="s">
        <v>190</v>
      </c>
      <c r="D16" s="56" t="s">
        <v>172</v>
      </c>
      <c r="E16" s="57"/>
      <c r="F16" s="57"/>
      <c r="G16" s="57"/>
      <c r="H16" s="57"/>
      <c r="I16" s="58"/>
      <c r="J16" s="54" t="s">
        <v>179</v>
      </c>
    </row>
    <row r="17" spans="1:15" s="35" customFormat="1" ht="51" customHeight="1" x14ac:dyDescent="0.25">
      <c r="A17" s="41" t="s">
        <v>58</v>
      </c>
      <c r="B17" s="42" t="s">
        <v>49</v>
      </c>
      <c r="C17" s="43" t="s">
        <v>40</v>
      </c>
      <c r="D17" s="59"/>
      <c r="E17" s="60"/>
      <c r="F17" s="60"/>
      <c r="G17" s="60"/>
      <c r="H17" s="60"/>
      <c r="I17" s="61"/>
      <c r="J17" s="55"/>
    </row>
    <row r="18" spans="1:15" s="35" customFormat="1" ht="178.5" customHeight="1" x14ac:dyDescent="0.25">
      <c r="A18" s="41" t="s">
        <v>66</v>
      </c>
      <c r="B18" s="42" t="s">
        <v>5</v>
      </c>
      <c r="C18" s="43" t="s">
        <v>0</v>
      </c>
      <c r="D18" s="44" t="s">
        <v>166</v>
      </c>
      <c r="E18" s="44" t="s">
        <v>166</v>
      </c>
      <c r="F18" s="44" t="s">
        <v>166</v>
      </c>
      <c r="G18" s="44" t="s">
        <v>166</v>
      </c>
      <c r="H18" s="44" t="s">
        <v>166</v>
      </c>
      <c r="I18" s="45" t="s">
        <v>166</v>
      </c>
      <c r="J18" s="62" t="s">
        <v>180</v>
      </c>
    </row>
    <row r="19" spans="1:15" s="35" customFormat="1" ht="123" customHeight="1" x14ac:dyDescent="0.25">
      <c r="A19" s="41" t="s">
        <v>67</v>
      </c>
      <c r="B19" s="42" t="s">
        <v>35</v>
      </c>
      <c r="C19" s="43" t="s">
        <v>190</v>
      </c>
      <c r="D19" s="52">
        <v>198422.9</v>
      </c>
      <c r="E19" s="52">
        <v>149718.79999999999</v>
      </c>
      <c r="F19" s="52">
        <v>195912.4</v>
      </c>
      <c r="G19" s="52">
        <v>198146.4</v>
      </c>
      <c r="H19" s="52">
        <v>197024.1</v>
      </c>
      <c r="I19" s="53">
        <v>201486.9</v>
      </c>
      <c r="J19" s="62" t="s">
        <v>181</v>
      </c>
    </row>
    <row r="20" spans="1:15" s="35" customFormat="1" ht="36.75" customHeight="1" x14ac:dyDescent="0.25">
      <c r="A20" s="41" t="s">
        <v>68</v>
      </c>
      <c r="B20" s="42" t="s">
        <v>39</v>
      </c>
      <c r="C20" s="43" t="s">
        <v>40</v>
      </c>
      <c r="D20" s="44">
        <v>134.80000000000001</v>
      </c>
      <c r="E20" s="44">
        <v>75.5</v>
      </c>
      <c r="F20" s="44">
        <v>130.9</v>
      </c>
      <c r="G20" s="44">
        <v>101.1</v>
      </c>
      <c r="H20" s="44">
        <v>99.4</v>
      </c>
      <c r="I20" s="44">
        <v>102.3</v>
      </c>
      <c r="J20" s="45"/>
    </row>
    <row r="21" spans="1:15" s="35" customFormat="1" ht="39.75" customHeight="1" x14ac:dyDescent="0.25">
      <c r="A21" s="41" t="s">
        <v>69</v>
      </c>
      <c r="B21" s="42" t="s">
        <v>43</v>
      </c>
      <c r="C21" s="43" t="s">
        <v>190</v>
      </c>
      <c r="D21" s="52">
        <v>52996.800000000003</v>
      </c>
      <c r="E21" s="52">
        <v>82255</v>
      </c>
      <c r="F21" s="52">
        <v>121788.4</v>
      </c>
      <c r="G21" s="63" t="s">
        <v>168</v>
      </c>
      <c r="H21" s="63" t="s">
        <v>168</v>
      </c>
      <c r="I21" s="63" t="s">
        <v>168</v>
      </c>
      <c r="J21" s="45"/>
    </row>
    <row r="22" spans="1:15" s="35" customFormat="1" ht="36.75" customHeight="1" x14ac:dyDescent="0.25">
      <c r="A22" s="41" t="s">
        <v>70</v>
      </c>
      <c r="B22" s="42" t="s">
        <v>47</v>
      </c>
      <c r="C22" s="43" t="s">
        <v>40</v>
      </c>
      <c r="D22" s="44">
        <v>133.4</v>
      </c>
      <c r="E22" s="44">
        <v>155.19999999999999</v>
      </c>
      <c r="F22" s="44">
        <v>148.1</v>
      </c>
      <c r="G22" s="63" t="s">
        <v>168</v>
      </c>
      <c r="H22" s="63" t="s">
        <v>168</v>
      </c>
      <c r="I22" s="63" t="s">
        <v>168</v>
      </c>
      <c r="J22" s="45"/>
    </row>
    <row r="23" spans="1:15" s="35" customFormat="1" ht="179.25" customHeight="1" x14ac:dyDescent="0.25">
      <c r="A23" s="41" t="s">
        <v>59</v>
      </c>
      <c r="B23" s="42" t="s">
        <v>6</v>
      </c>
      <c r="C23" s="43" t="s">
        <v>0</v>
      </c>
      <c r="D23" s="44" t="s">
        <v>166</v>
      </c>
      <c r="E23" s="44" t="s">
        <v>166</v>
      </c>
      <c r="F23" s="44" t="s">
        <v>166</v>
      </c>
      <c r="G23" s="44" t="s">
        <v>166</v>
      </c>
      <c r="H23" s="44" t="s">
        <v>166</v>
      </c>
      <c r="I23" s="44" t="s">
        <v>166</v>
      </c>
      <c r="J23" s="64" t="s">
        <v>182</v>
      </c>
      <c r="L23" s="65"/>
      <c r="N23" s="66"/>
      <c r="O23" s="67"/>
    </row>
    <row r="24" spans="1:15" s="35" customFormat="1" ht="54" customHeight="1" x14ac:dyDescent="0.25">
      <c r="A24" s="41" t="s">
        <v>60</v>
      </c>
      <c r="B24" s="42" t="s">
        <v>38</v>
      </c>
      <c r="C24" s="43" t="s">
        <v>190</v>
      </c>
      <c r="D24" s="68">
        <v>27674.400000000001</v>
      </c>
      <c r="E24" s="68">
        <v>36022.199999999997</v>
      </c>
      <c r="F24" s="68">
        <v>44234</v>
      </c>
      <c r="G24" s="68">
        <v>45939.7</v>
      </c>
      <c r="H24" s="68">
        <v>47276.1</v>
      </c>
      <c r="I24" s="68">
        <v>48274.1</v>
      </c>
      <c r="J24" s="64" t="s">
        <v>183</v>
      </c>
    </row>
    <row r="25" spans="1:15" s="35" customFormat="1" ht="39.75" customHeight="1" x14ac:dyDescent="0.25">
      <c r="A25" s="41" t="s">
        <v>61</v>
      </c>
      <c r="B25" s="42" t="s">
        <v>51</v>
      </c>
      <c r="C25" s="43" t="s">
        <v>40</v>
      </c>
      <c r="D25" s="44">
        <v>109.3</v>
      </c>
      <c r="E25" s="44">
        <v>130.19999999999999</v>
      </c>
      <c r="F25" s="44">
        <v>122.8</v>
      </c>
      <c r="G25" s="44">
        <v>103.9</v>
      </c>
      <c r="H25" s="44">
        <v>102.9</v>
      </c>
      <c r="I25" s="45"/>
      <c r="J25" s="45"/>
    </row>
    <row r="26" spans="1:15" s="35" customFormat="1" ht="33.75" customHeight="1" x14ac:dyDescent="0.25">
      <c r="A26" s="41" t="s">
        <v>62</v>
      </c>
      <c r="B26" s="42" t="s">
        <v>46</v>
      </c>
      <c r="C26" s="43" t="s">
        <v>190</v>
      </c>
      <c r="D26" s="69">
        <v>27177.7</v>
      </c>
      <c r="E26" s="69">
        <v>37799.300000000003</v>
      </c>
      <c r="F26" s="69">
        <v>54333.3</v>
      </c>
      <c r="G26" s="69" t="s">
        <v>168</v>
      </c>
      <c r="H26" s="69" t="s">
        <v>168</v>
      </c>
      <c r="I26" s="70" t="s">
        <v>168</v>
      </c>
      <c r="J26" s="45"/>
    </row>
    <row r="27" spans="1:15" s="35" customFormat="1" ht="39" customHeight="1" x14ac:dyDescent="0.25">
      <c r="A27" s="41" t="s">
        <v>63</v>
      </c>
      <c r="B27" s="42" t="s">
        <v>50</v>
      </c>
      <c r="C27" s="43" t="s">
        <v>40</v>
      </c>
      <c r="D27" s="44">
        <v>157.30000000000001</v>
      </c>
      <c r="E27" s="44">
        <v>139.1</v>
      </c>
      <c r="F27" s="44">
        <v>143.69999999999999</v>
      </c>
      <c r="G27" s="44" t="s">
        <v>168</v>
      </c>
      <c r="H27" s="44" t="s">
        <v>168</v>
      </c>
      <c r="I27" s="45" t="s">
        <v>168</v>
      </c>
      <c r="J27" s="45"/>
    </row>
    <row r="28" spans="1:15" s="35" customFormat="1" ht="297.75" customHeight="1" x14ac:dyDescent="0.25">
      <c r="A28" s="41" t="s">
        <v>64</v>
      </c>
      <c r="B28" s="42" t="s">
        <v>12</v>
      </c>
      <c r="C28" s="43" t="s">
        <v>0</v>
      </c>
      <c r="D28" s="44" t="s">
        <v>166</v>
      </c>
      <c r="E28" s="44" t="s">
        <v>166</v>
      </c>
      <c r="F28" s="44" t="s">
        <v>166</v>
      </c>
      <c r="G28" s="44" t="s">
        <v>166</v>
      </c>
      <c r="H28" s="44" t="s">
        <v>166</v>
      </c>
      <c r="I28" s="45" t="s">
        <v>166</v>
      </c>
      <c r="J28" s="64" t="s">
        <v>184</v>
      </c>
    </row>
    <row r="29" spans="1:15" s="35" customFormat="1" ht="47.25" customHeight="1" x14ac:dyDescent="0.25">
      <c r="A29" s="41" t="s">
        <v>65</v>
      </c>
      <c r="B29" s="42" t="s">
        <v>36</v>
      </c>
      <c r="C29" s="43" t="s">
        <v>190</v>
      </c>
      <c r="D29" s="69">
        <v>27549.3</v>
      </c>
      <c r="E29" s="69">
        <v>28181.4</v>
      </c>
      <c r="F29" s="69">
        <v>29803.1</v>
      </c>
      <c r="G29" s="68">
        <v>31429.4</v>
      </c>
      <c r="H29" s="68">
        <v>32938.1</v>
      </c>
      <c r="I29" s="68">
        <v>34354.400000000001</v>
      </c>
      <c r="J29" s="64" t="s">
        <v>185</v>
      </c>
    </row>
    <row r="30" spans="1:15" s="35" customFormat="1" ht="25.5" x14ac:dyDescent="0.25">
      <c r="A30" s="41" t="s">
        <v>71</v>
      </c>
      <c r="B30" s="42" t="s">
        <v>41</v>
      </c>
      <c r="C30" s="43" t="s">
        <v>40</v>
      </c>
      <c r="D30" s="69">
        <v>103.4</v>
      </c>
      <c r="E30" s="69">
        <v>102.3</v>
      </c>
      <c r="F30" s="69">
        <v>105.8</v>
      </c>
      <c r="G30" s="69">
        <v>105.5</v>
      </c>
      <c r="H30" s="69">
        <v>104.8</v>
      </c>
      <c r="I30" s="69">
        <v>104.3</v>
      </c>
      <c r="J30" s="45"/>
    </row>
    <row r="31" spans="1:15" s="35" customFormat="1" ht="27.75" customHeight="1" x14ac:dyDescent="0.25">
      <c r="A31" s="41" t="s">
        <v>72</v>
      </c>
      <c r="B31" s="42" t="s">
        <v>44</v>
      </c>
      <c r="C31" s="43" t="s">
        <v>190</v>
      </c>
      <c r="D31" s="69">
        <v>1683.7</v>
      </c>
      <c r="E31" s="69">
        <v>2410.6</v>
      </c>
      <c r="F31" s="69">
        <v>3140.9</v>
      </c>
      <c r="G31" s="69" t="s">
        <v>168</v>
      </c>
      <c r="H31" s="69" t="s">
        <v>168</v>
      </c>
      <c r="I31" s="69" t="s">
        <v>168</v>
      </c>
      <c r="J31" s="71" t="s">
        <v>186</v>
      </c>
    </row>
    <row r="32" spans="1:15" s="35" customFormat="1" ht="37.5" customHeight="1" x14ac:dyDescent="0.25">
      <c r="A32" s="41" t="s">
        <v>73</v>
      </c>
      <c r="B32" s="42" t="s">
        <v>48</v>
      </c>
      <c r="C32" s="43" t="s">
        <v>40</v>
      </c>
      <c r="D32" s="69">
        <v>128.19999999999999</v>
      </c>
      <c r="E32" s="69">
        <v>143.19999999999999</v>
      </c>
      <c r="F32" s="69">
        <v>130.30000000000001</v>
      </c>
      <c r="G32" s="69" t="s">
        <v>168</v>
      </c>
      <c r="H32" s="69" t="s">
        <v>168</v>
      </c>
      <c r="I32" s="69" t="s">
        <v>168</v>
      </c>
      <c r="J32" s="72"/>
    </row>
    <row r="33" spans="1:11" s="35" customFormat="1" ht="33" customHeight="1" x14ac:dyDescent="0.25">
      <c r="A33" s="41" t="s">
        <v>74</v>
      </c>
      <c r="B33" s="42" t="s">
        <v>76</v>
      </c>
      <c r="C33" s="43" t="s">
        <v>77</v>
      </c>
      <c r="D33" s="73">
        <v>1376</v>
      </c>
      <c r="E33" s="73">
        <v>1390</v>
      </c>
      <c r="F33" s="73">
        <v>969</v>
      </c>
      <c r="G33" s="73" t="s">
        <v>168</v>
      </c>
      <c r="H33" s="73" t="s">
        <v>168</v>
      </c>
      <c r="I33" s="69" t="s">
        <v>168</v>
      </c>
      <c r="J33" s="74"/>
      <c r="K33" s="65"/>
    </row>
    <row r="34" spans="1:11" s="39" customFormat="1" ht="12.75" x14ac:dyDescent="0.25">
      <c r="A34" s="40" t="s">
        <v>111</v>
      </c>
      <c r="B34" s="40"/>
      <c r="C34" s="40"/>
      <c r="D34" s="40"/>
      <c r="E34" s="40"/>
      <c r="F34" s="40"/>
      <c r="G34" s="40"/>
      <c r="H34" s="40"/>
      <c r="I34" s="40"/>
      <c r="J34" s="40"/>
    </row>
    <row r="35" spans="1:11" s="35" customFormat="1" ht="151.15" customHeight="1" x14ac:dyDescent="0.25">
      <c r="A35" s="41" t="s">
        <v>20</v>
      </c>
      <c r="B35" s="42" t="s">
        <v>116</v>
      </c>
      <c r="C35" s="43" t="s">
        <v>0</v>
      </c>
      <c r="D35" s="44" t="s">
        <v>166</v>
      </c>
      <c r="E35" s="44" t="s">
        <v>166</v>
      </c>
      <c r="F35" s="44" t="s">
        <v>166</v>
      </c>
      <c r="G35" s="44" t="s">
        <v>166</v>
      </c>
      <c r="H35" s="44" t="s">
        <v>166</v>
      </c>
      <c r="I35" s="44" t="s">
        <v>166</v>
      </c>
      <c r="J35" s="45"/>
    </row>
    <row r="36" spans="1:11" s="75" customFormat="1" ht="40.15" customHeight="1" x14ac:dyDescent="0.25">
      <c r="A36" s="41" t="s">
        <v>21</v>
      </c>
      <c r="B36" s="42" t="s">
        <v>117</v>
      </c>
      <c r="C36" s="43" t="s">
        <v>0</v>
      </c>
      <c r="D36" s="44" t="s">
        <v>166</v>
      </c>
      <c r="E36" s="44" t="s">
        <v>166</v>
      </c>
      <c r="F36" s="44" t="s">
        <v>166</v>
      </c>
      <c r="G36" s="44" t="s">
        <v>166</v>
      </c>
      <c r="H36" s="44" t="s">
        <v>166</v>
      </c>
      <c r="I36" s="44" t="s">
        <v>166</v>
      </c>
      <c r="J36" s="45"/>
    </row>
    <row r="37" spans="1:11" s="75" customFormat="1" ht="147.75" customHeight="1" x14ac:dyDescent="0.25">
      <c r="A37" s="41" t="s">
        <v>112</v>
      </c>
      <c r="B37" s="42" t="s">
        <v>115</v>
      </c>
      <c r="C37" s="43" t="s">
        <v>0</v>
      </c>
      <c r="D37" s="44" t="s">
        <v>166</v>
      </c>
      <c r="E37" s="44" t="s">
        <v>166</v>
      </c>
      <c r="F37" s="44" t="s">
        <v>166</v>
      </c>
      <c r="G37" s="44" t="s">
        <v>166</v>
      </c>
      <c r="H37" s="44" t="s">
        <v>166</v>
      </c>
      <c r="I37" s="44" t="s">
        <v>166</v>
      </c>
      <c r="J37" s="45"/>
    </row>
    <row r="38" spans="1:11" s="75" customFormat="1" ht="99" customHeight="1" x14ac:dyDescent="0.25">
      <c r="A38" s="41" t="s">
        <v>113</v>
      </c>
      <c r="B38" s="42" t="s">
        <v>114</v>
      </c>
      <c r="C38" s="43" t="s">
        <v>0</v>
      </c>
      <c r="D38" s="44" t="s">
        <v>166</v>
      </c>
      <c r="E38" s="44" t="s">
        <v>166</v>
      </c>
      <c r="F38" s="44" t="s">
        <v>166</v>
      </c>
      <c r="G38" s="44" t="s">
        <v>166</v>
      </c>
      <c r="H38" s="44" t="s">
        <v>166</v>
      </c>
      <c r="I38" s="44" t="s">
        <v>166</v>
      </c>
      <c r="J38" s="45"/>
    </row>
    <row r="39" spans="1:11" s="35" customFormat="1" x14ac:dyDescent="0.25">
      <c r="A39" s="40" t="s">
        <v>99</v>
      </c>
      <c r="B39" s="40"/>
      <c r="C39" s="40"/>
      <c r="D39" s="40"/>
      <c r="E39" s="40"/>
      <c r="F39" s="40"/>
      <c r="G39" s="40"/>
      <c r="H39" s="40"/>
      <c r="I39" s="40"/>
      <c r="J39" s="40"/>
    </row>
    <row r="40" spans="1:11" s="35" customFormat="1" ht="42.75" customHeight="1" x14ac:dyDescent="0.25">
      <c r="A40" s="41" t="s">
        <v>22</v>
      </c>
      <c r="B40" s="42" t="s">
        <v>3</v>
      </c>
      <c r="C40" s="43" t="s">
        <v>0</v>
      </c>
      <c r="D40" s="44" t="s">
        <v>166</v>
      </c>
      <c r="E40" s="44" t="s">
        <v>166</v>
      </c>
      <c r="F40" s="44" t="s">
        <v>166</v>
      </c>
      <c r="G40" s="44" t="s">
        <v>166</v>
      </c>
      <c r="H40" s="44" t="s">
        <v>166</v>
      </c>
      <c r="I40" s="44" t="s">
        <v>166</v>
      </c>
      <c r="J40" s="45"/>
    </row>
    <row r="41" spans="1:11" s="35" customFormat="1" ht="60.6" customHeight="1" x14ac:dyDescent="0.25">
      <c r="A41" s="41" t="s">
        <v>23</v>
      </c>
      <c r="B41" s="42" t="s">
        <v>33</v>
      </c>
      <c r="C41" s="76" t="s">
        <v>34</v>
      </c>
      <c r="D41" s="77">
        <v>1</v>
      </c>
      <c r="E41" s="77">
        <v>1</v>
      </c>
      <c r="F41" s="77">
        <v>2</v>
      </c>
      <c r="G41" s="77">
        <v>2</v>
      </c>
      <c r="H41" s="77">
        <v>2</v>
      </c>
      <c r="I41" s="77">
        <v>2</v>
      </c>
      <c r="J41" s="45"/>
    </row>
    <row r="42" spans="1:11" s="35" customFormat="1" ht="41.45" customHeight="1" x14ac:dyDescent="0.25">
      <c r="A42" s="41" t="s">
        <v>24</v>
      </c>
      <c r="B42" s="42" t="s">
        <v>4</v>
      </c>
      <c r="C42" s="43" t="s">
        <v>40</v>
      </c>
      <c r="D42" s="78">
        <v>34</v>
      </c>
      <c r="E42" s="78">
        <v>34</v>
      </c>
      <c r="F42" s="78">
        <v>40</v>
      </c>
      <c r="G42" s="78">
        <v>42</v>
      </c>
      <c r="H42" s="78">
        <v>43</v>
      </c>
      <c r="I42" s="78">
        <v>45</v>
      </c>
      <c r="J42" s="45"/>
    </row>
    <row r="43" spans="1:11" s="35" customFormat="1" ht="29.25" customHeight="1" x14ac:dyDescent="0.25">
      <c r="A43" s="41" t="s">
        <v>124</v>
      </c>
      <c r="B43" s="42" t="s">
        <v>125</v>
      </c>
      <c r="C43" s="43" t="s">
        <v>90</v>
      </c>
      <c r="D43" s="77">
        <v>0</v>
      </c>
      <c r="E43" s="77">
        <v>183</v>
      </c>
      <c r="F43" s="77">
        <v>257</v>
      </c>
      <c r="G43" s="77">
        <v>257</v>
      </c>
      <c r="H43" s="77">
        <v>257</v>
      </c>
      <c r="I43" s="77">
        <v>257</v>
      </c>
      <c r="J43" s="45"/>
    </row>
    <row r="44" spans="1:11" s="35" customFormat="1" ht="329.25" customHeight="1" x14ac:dyDescent="0.25">
      <c r="A44" s="41" t="s">
        <v>126</v>
      </c>
      <c r="B44" s="42" t="s">
        <v>128</v>
      </c>
      <c r="C44" s="43" t="s">
        <v>0</v>
      </c>
      <c r="D44" s="44" t="s">
        <v>166</v>
      </c>
      <c r="E44" s="44" t="s">
        <v>166</v>
      </c>
      <c r="F44" s="44" t="s">
        <v>166</v>
      </c>
      <c r="G44" s="44" t="s">
        <v>166</v>
      </c>
      <c r="H44" s="44" t="s">
        <v>166</v>
      </c>
      <c r="I44" s="45" t="s">
        <v>166</v>
      </c>
      <c r="J44" s="62" t="s">
        <v>187</v>
      </c>
    </row>
    <row r="45" spans="1:11" s="35" customFormat="1" ht="40.5" customHeight="1" x14ac:dyDescent="0.25">
      <c r="A45" s="41" t="s">
        <v>127</v>
      </c>
      <c r="B45" s="42" t="s">
        <v>129</v>
      </c>
      <c r="C45" s="43" t="s">
        <v>0</v>
      </c>
      <c r="D45" s="44" t="s">
        <v>169</v>
      </c>
      <c r="E45" s="44" t="s">
        <v>169</v>
      </c>
      <c r="F45" s="44" t="s">
        <v>169</v>
      </c>
      <c r="G45" s="44" t="s">
        <v>169</v>
      </c>
      <c r="H45" s="44" t="s">
        <v>169</v>
      </c>
      <c r="I45" s="44" t="s">
        <v>169</v>
      </c>
      <c r="J45" s="79"/>
    </row>
    <row r="46" spans="1:11" s="35" customFormat="1" x14ac:dyDescent="0.25">
      <c r="A46" s="40" t="s">
        <v>100</v>
      </c>
      <c r="B46" s="40"/>
      <c r="C46" s="40"/>
      <c r="D46" s="40"/>
      <c r="E46" s="40"/>
      <c r="F46" s="40"/>
      <c r="G46" s="40"/>
      <c r="H46" s="40"/>
      <c r="I46" s="40"/>
      <c r="J46" s="40"/>
    </row>
    <row r="47" spans="1:11" s="35" customFormat="1" ht="37.5" customHeight="1" x14ac:dyDescent="0.25">
      <c r="A47" s="41" t="s">
        <v>25</v>
      </c>
      <c r="B47" s="42" t="s">
        <v>11</v>
      </c>
      <c r="C47" s="43" t="s">
        <v>0</v>
      </c>
      <c r="D47" s="44" t="s">
        <v>166</v>
      </c>
      <c r="E47" s="44" t="s">
        <v>166</v>
      </c>
      <c r="F47" s="44" t="s">
        <v>166</v>
      </c>
      <c r="G47" s="44" t="s">
        <v>166</v>
      </c>
      <c r="H47" s="44" t="s">
        <v>166</v>
      </c>
      <c r="I47" s="44" t="s">
        <v>166</v>
      </c>
      <c r="J47" s="62" t="s">
        <v>174</v>
      </c>
    </row>
    <row r="48" spans="1:11" s="35" customFormat="1" ht="25.5" x14ac:dyDescent="0.25">
      <c r="A48" s="41" t="s">
        <v>27</v>
      </c>
      <c r="B48" s="42" t="s">
        <v>32</v>
      </c>
      <c r="C48" s="80" t="s">
        <v>30</v>
      </c>
      <c r="D48" s="77">
        <v>344</v>
      </c>
      <c r="E48" s="77">
        <v>494</v>
      </c>
      <c r="F48" s="77">
        <v>549</v>
      </c>
      <c r="G48" s="77">
        <v>520</v>
      </c>
      <c r="H48" s="77">
        <v>520</v>
      </c>
      <c r="I48" s="77">
        <v>250</v>
      </c>
      <c r="J48" s="45"/>
    </row>
    <row r="49" spans="1:11" s="35" customFormat="1" ht="51" x14ac:dyDescent="0.25">
      <c r="A49" s="41" t="s">
        <v>101</v>
      </c>
      <c r="B49" s="42" t="s">
        <v>1</v>
      </c>
      <c r="C49" s="43" t="s">
        <v>2</v>
      </c>
      <c r="D49" s="44">
        <v>332.8</v>
      </c>
      <c r="E49" s="44">
        <v>513.29999999999995</v>
      </c>
      <c r="F49" s="44">
        <v>592.20000000000005</v>
      </c>
      <c r="G49" s="44">
        <v>788.4</v>
      </c>
      <c r="H49" s="44">
        <v>788.4</v>
      </c>
      <c r="I49" s="44">
        <v>788.4</v>
      </c>
      <c r="J49" s="45"/>
    </row>
    <row r="50" spans="1:11" s="35" customFormat="1" x14ac:dyDescent="0.25">
      <c r="A50" s="40" t="s">
        <v>102</v>
      </c>
      <c r="B50" s="40"/>
      <c r="C50" s="40"/>
      <c r="D50" s="40"/>
      <c r="E50" s="40"/>
      <c r="F50" s="40"/>
      <c r="G50" s="40"/>
      <c r="H50" s="40"/>
      <c r="I50" s="40"/>
      <c r="J50" s="40"/>
    </row>
    <row r="51" spans="1:11" s="35" customFormat="1" ht="409.5" customHeight="1" x14ac:dyDescent="0.25">
      <c r="A51" s="41" t="s">
        <v>26</v>
      </c>
      <c r="B51" s="42" t="s">
        <v>120</v>
      </c>
      <c r="C51" s="43" t="s">
        <v>0</v>
      </c>
      <c r="D51" s="44" t="s">
        <v>166</v>
      </c>
      <c r="E51" s="44" t="s">
        <v>166</v>
      </c>
      <c r="F51" s="44" t="s">
        <v>166</v>
      </c>
      <c r="G51" s="44" t="s">
        <v>166</v>
      </c>
      <c r="H51" s="44" t="s">
        <v>166</v>
      </c>
      <c r="I51" s="45" t="s">
        <v>166</v>
      </c>
      <c r="J51" s="51" t="s">
        <v>175</v>
      </c>
    </row>
    <row r="52" spans="1:11" s="35" customFormat="1" ht="42" customHeight="1" x14ac:dyDescent="0.25">
      <c r="A52" s="41" t="s">
        <v>85</v>
      </c>
      <c r="B52" s="42" t="s">
        <v>28</v>
      </c>
      <c r="C52" s="43" t="s">
        <v>190</v>
      </c>
      <c r="D52" s="69">
        <v>1600</v>
      </c>
      <c r="E52" s="81">
        <v>1440</v>
      </c>
      <c r="F52" s="81">
        <v>1440</v>
      </c>
      <c r="G52" s="81">
        <v>1520</v>
      </c>
      <c r="H52" s="81">
        <v>1420</v>
      </c>
      <c r="I52" s="82">
        <v>1420</v>
      </c>
      <c r="J52" s="45"/>
    </row>
    <row r="53" spans="1:11" s="35" customFormat="1" ht="67.900000000000006" customHeight="1" x14ac:dyDescent="0.25">
      <c r="A53" s="41" t="s">
        <v>131</v>
      </c>
      <c r="B53" s="42" t="s">
        <v>155</v>
      </c>
      <c r="C53" s="43" t="s">
        <v>0</v>
      </c>
      <c r="D53" s="44" t="s">
        <v>169</v>
      </c>
      <c r="E53" s="44" t="s">
        <v>169</v>
      </c>
      <c r="F53" s="44" t="s">
        <v>169</v>
      </c>
      <c r="G53" s="44" t="s">
        <v>169</v>
      </c>
      <c r="H53" s="44" t="s">
        <v>169</v>
      </c>
      <c r="I53" s="45" t="s">
        <v>169</v>
      </c>
      <c r="J53" s="79"/>
      <c r="K53" s="35" t="s">
        <v>145</v>
      </c>
    </row>
    <row r="54" spans="1:11" s="35" customFormat="1" ht="136.5" customHeight="1" x14ac:dyDescent="0.25">
      <c r="A54" s="41" t="s">
        <v>146</v>
      </c>
      <c r="B54" s="42" t="s">
        <v>162</v>
      </c>
      <c r="C54" s="43" t="s">
        <v>0</v>
      </c>
      <c r="D54" s="44" t="s">
        <v>166</v>
      </c>
      <c r="E54" s="44" t="s">
        <v>166</v>
      </c>
      <c r="F54" s="44" t="s">
        <v>166</v>
      </c>
      <c r="G54" s="44" t="s">
        <v>166</v>
      </c>
      <c r="H54" s="44" t="s">
        <v>166</v>
      </c>
      <c r="I54" s="44" t="s">
        <v>166</v>
      </c>
      <c r="J54" s="79" t="s">
        <v>191</v>
      </c>
      <c r="K54" s="35" t="s">
        <v>145</v>
      </c>
    </row>
    <row r="55" spans="1:11" s="35" customFormat="1" ht="96.75" customHeight="1" x14ac:dyDescent="0.25">
      <c r="A55" s="41" t="s">
        <v>147</v>
      </c>
      <c r="B55" s="83" t="s">
        <v>154</v>
      </c>
      <c r="C55" s="43" t="s">
        <v>40</v>
      </c>
      <c r="D55" s="77">
        <v>0</v>
      </c>
      <c r="E55" s="77">
        <v>0</v>
      </c>
      <c r="F55" s="77">
        <v>0</v>
      </c>
      <c r="G55" s="77">
        <v>0</v>
      </c>
      <c r="H55" s="77">
        <v>0</v>
      </c>
      <c r="I55" s="77">
        <v>0</v>
      </c>
      <c r="J55" s="45"/>
      <c r="K55" s="35" t="s">
        <v>145</v>
      </c>
    </row>
    <row r="56" spans="1:11" s="35" customFormat="1" ht="115.5" customHeight="1" x14ac:dyDescent="0.25">
      <c r="A56" s="41" t="s">
        <v>148</v>
      </c>
      <c r="B56" s="42" t="s">
        <v>150</v>
      </c>
      <c r="C56" s="43" t="s">
        <v>0</v>
      </c>
      <c r="D56" s="44" t="s">
        <v>166</v>
      </c>
      <c r="E56" s="44" t="s">
        <v>166</v>
      </c>
      <c r="F56" s="44" t="s">
        <v>166</v>
      </c>
      <c r="G56" s="44" t="s">
        <v>166</v>
      </c>
      <c r="H56" s="44" t="s">
        <v>166</v>
      </c>
      <c r="I56" s="44" t="s">
        <v>166</v>
      </c>
      <c r="J56" s="79" t="s">
        <v>176</v>
      </c>
      <c r="K56" s="35" t="s">
        <v>145</v>
      </c>
    </row>
    <row r="57" spans="1:11" s="35" customFormat="1" ht="108.75" customHeight="1" x14ac:dyDescent="0.25">
      <c r="A57" s="41" t="s">
        <v>149</v>
      </c>
      <c r="B57" s="42" t="s">
        <v>132</v>
      </c>
      <c r="C57" s="43" t="s">
        <v>40</v>
      </c>
      <c r="D57" s="77">
        <v>70</v>
      </c>
      <c r="E57" s="77">
        <v>90</v>
      </c>
      <c r="F57" s="77">
        <v>100</v>
      </c>
      <c r="G57" s="77">
        <v>95</v>
      </c>
      <c r="H57" s="77">
        <v>95</v>
      </c>
      <c r="I57" s="84">
        <v>95</v>
      </c>
      <c r="J57" s="45"/>
    </row>
    <row r="58" spans="1:11" s="35" customFormat="1" ht="84" customHeight="1" x14ac:dyDescent="0.25">
      <c r="A58" s="41" t="s">
        <v>152</v>
      </c>
      <c r="B58" s="42" t="s">
        <v>159</v>
      </c>
      <c r="C58" s="43" t="s">
        <v>40</v>
      </c>
      <c r="D58" s="85">
        <f>68*0.0513083632632119</f>
        <v>3.4889687018984095</v>
      </c>
      <c r="E58" s="85">
        <f>83*0.0540832882639264</f>
        <v>4.4889129259058951</v>
      </c>
      <c r="F58" s="85">
        <f>+(37+35)*100/(1141+1558)</f>
        <v>2.667654686921082</v>
      </c>
      <c r="G58" s="85">
        <v>2.6</v>
      </c>
      <c r="H58" s="85">
        <v>2.5499999999999998</v>
      </c>
      <c r="I58" s="85">
        <v>2.5</v>
      </c>
      <c r="J58" s="45"/>
      <c r="K58" s="35" t="s">
        <v>145</v>
      </c>
    </row>
    <row r="59" spans="1:11" s="35" customFormat="1" ht="75.599999999999994" customHeight="1" x14ac:dyDescent="0.25">
      <c r="A59" s="41" t="s">
        <v>153</v>
      </c>
      <c r="B59" s="42" t="s">
        <v>160</v>
      </c>
      <c r="C59" s="43" t="s">
        <v>40</v>
      </c>
      <c r="D59" s="86">
        <f>3*0.00434593654932638</f>
        <v>1.3037809647979138E-2</v>
      </c>
      <c r="E59" s="86">
        <f>1*0.00410088168956326</f>
        <v>4.1008816895632561E-3</v>
      </c>
      <c r="F59" s="86">
        <v>1.6E-2</v>
      </c>
      <c r="G59" s="77">
        <v>0</v>
      </c>
      <c r="H59" s="77">
        <v>0</v>
      </c>
      <c r="I59" s="77">
        <v>0</v>
      </c>
      <c r="J59" s="45"/>
      <c r="K59" s="35" t="s">
        <v>145</v>
      </c>
    </row>
    <row r="60" spans="1:11" s="35" customFormat="1" ht="45" customHeight="1" x14ac:dyDescent="0.25">
      <c r="A60" s="41" t="s">
        <v>156</v>
      </c>
      <c r="B60" s="42" t="s">
        <v>161</v>
      </c>
      <c r="C60" s="43" t="s">
        <v>30</v>
      </c>
      <c r="D60" s="47">
        <v>0</v>
      </c>
      <c r="E60" s="47">
        <v>0</v>
      </c>
      <c r="F60" s="47">
        <v>1</v>
      </c>
      <c r="G60" s="77">
        <v>0</v>
      </c>
      <c r="H60" s="77">
        <v>0</v>
      </c>
      <c r="I60" s="77">
        <v>0</v>
      </c>
      <c r="J60" s="45"/>
      <c r="K60" s="35" t="s">
        <v>145</v>
      </c>
    </row>
    <row r="61" spans="1:11" s="35" customFormat="1" ht="119.25" customHeight="1" x14ac:dyDescent="0.25">
      <c r="A61" s="41" t="s">
        <v>157</v>
      </c>
      <c r="B61" s="42" t="s">
        <v>158</v>
      </c>
      <c r="C61" s="43" t="s">
        <v>30</v>
      </c>
      <c r="D61" s="44">
        <v>650</v>
      </c>
      <c r="E61" s="44">
        <v>655</v>
      </c>
      <c r="F61" s="47">
        <v>660</v>
      </c>
      <c r="G61" s="47">
        <v>665</v>
      </c>
      <c r="H61" s="47">
        <v>670</v>
      </c>
      <c r="I61" s="47">
        <v>675</v>
      </c>
      <c r="J61" s="62" t="s">
        <v>171</v>
      </c>
      <c r="K61" s="35" t="s">
        <v>145</v>
      </c>
    </row>
    <row r="62" spans="1:11" s="35" customFormat="1" x14ac:dyDescent="0.25">
      <c r="A62" s="40" t="s">
        <v>103</v>
      </c>
      <c r="B62" s="40"/>
      <c r="C62" s="40"/>
      <c r="D62" s="40"/>
      <c r="E62" s="40"/>
      <c r="F62" s="40"/>
      <c r="G62" s="40"/>
      <c r="H62" s="40"/>
      <c r="I62" s="40"/>
      <c r="J62" s="40"/>
    </row>
    <row r="63" spans="1:11" s="35" customFormat="1" ht="107.25" customHeight="1" x14ac:dyDescent="0.25">
      <c r="A63" s="41" t="s">
        <v>81</v>
      </c>
      <c r="B63" s="42" t="s">
        <v>86</v>
      </c>
      <c r="C63" s="43" t="s">
        <v>0</v>
      </c>
      <c r="D63" s="44" t="s">
        <v>166</v>
      </c>
      <c r="E63" s="44" t="s">
        <v>166</v>
      </c>
      <c r="F63" s="44" t="s">
        <v>166</v>
      </c>
      <c r="G63" s="44" t="s">
        <v>166</v>
      </c>
      <c r="H63" s="44" t="s">
        <v>166</v>
      </c>
      <c r="I63" s="44" t="s">
        <v>166</v>
      </c>
      <c r="J63" s="64" t="s">
        <v>192</v>
      </c>
    </row>
    <row r="64" spans="1:11" s="35" customFormat="1" ht="55.5" customHeight="1" x14ac:dyDescent="0.25">
      <c r="A64" s="41" t="s">
        <v>94</v>
      </c>
      <c r="B64" s="42" t="s">
        <v>89</v>
      </c>
      <c r="C64" s="43" t="s">
        <v>90</v>
      </c>
      <c r="D64" s="47">
        <v>584</v>
      </c>
      <c r="E64" s="47">
        <v>645</v>
      </c>
      <c r="F64" s="47">
        <v>673</v>
      </c>
      <c r="G64" s="44" t="s">
        <v>168</v>
      </c>
      <c r="H64" s="44" t="s">
        <v>168</v>
      </c>
      <c r="I64" s="44" t="s">
        <v>168</v>
      </c>
      <c r="J64" s="45"/>
    </row>
    <row r="65" spans="1:10" s="35" customFormat="1" ht="44.25" customHeight="1" x14ac:dyDescent="0.25">
      <c r="A65" s="41" t="s">
        <v>104</v>
      </c>
      <c r="B65" s="42" t="s">
        <v>93</v>
      </c>
      <c r="C65" s="43" t="s">
        <v>40</v>
      </c>
      <c r="D65" s="44">
        <v>98.5</v>
      </c>
      <c r="E65" s="44">
        <f>+E64/D64*100</f>
        <v>110.44520547945204</v>
      </c>
      <c r="F65" s="44">
        <f>+F64/E64*100</f>
        <v>104.34108527131782</v>
      </c>
      <c r="G65" s="44" t="s">
        <v>168</v>
      </c>
      <c r="H65" s="44" t="s">
        <v>168</v>
      </c>
      <c r="I65" s="44" t="s">
        <v>168</v>
      </c>
      <c r="J65" s="45"/>
    </row>
    <row r="66" spans="1:10" s="35" customFormat="1" ht="65.25" customHeight="1" x14ac:dyDescent="0.25">
      <c r="A66" s="41" t="s">
        <v>105</v>
      </c>
      <c r="B66" s="42" t="s">
        <v>91</v>
      </c>
      <c r="C66" s="43" t="s">
        <v>40</v>
      </c>
      <c r="D66" s="44">
        <v>15.07</v>
      </c>
      <c r="E66" s="44">
        <v>12.09</v>
      </c>
      <c r="F66" s="44">
        <v>100</v>
      </c>
      <c r="G66" s="44" t="s">
        <v>168</v>
      </c>
      <c r="H66" s="44" t="s">
        <v>168</v>
      </c>
      <c r="I66" s="44" t="s">
        <v>168</v>
      </c>
      <c r="J66" s="45"/>
    </row>
    <row r="67" spans="1:10" s="35" customFormat="1" ht="46.5" customHeight="1" x14ac:dyDescent="0.25">
      <c r="A67" s="41" t="s">
        <v>106</v>
      </c>
      <c r="B67" s="42" t="s">
        <v>123</v>
      </c>
      <c r="C67" s="43" t="s">
        <v>78</v>
      </c>
      <c r="D67" s="47">
        <v>90</v>
      </c>
      <c r="E67" s="47">
        <v>18</v>
      </c>
      <c r="F67" s="44" t="s">
        <v>168</v>
      </c>
      <c r="G67" s="44" t="s">
        <v>168</v>
      </c>
      <c r="H67" s="44" t="s">
        <v>168</v>
      </c>
      <c r="I67" s="44" t="s">
        <v>168</v>
      </c>
      <c r="J67" s="54" t="s">
        <v>188</v>
      </c>
    </row>
    <row r="68" spans="1:10" s="35" customFormat="1" ht="70.5" customHeight="1" x14ac:dyDescent="0.25">
      <c r="A68" s="41" t="s">
        <v>122</v>
      </c>
      <c r="B68" s="42" t="s">
        <v>130</v>
      </c>
      <c r="C68" s="43" t="s">
        <v>40</v>
      </c>
      <c r="D68" s="44" t="s">
        <v>168</v>
      </c>
      <c r="E68" s="44" t="s">
        <v>168</v>
      </c>
      <c r="F68" s="44" t="s">
        <v>168</v>
      </c>
      <c r="G68" s="44" t="s">
        <v>168</v>
      </c>
      <c r="H68" s="44" t="s">
        <v>168</v>
      </c>
      <c r="I68" s="44" t="s">
        <v>168</v>
      </c>
      <c r="J68" s="55"/>
    </row>
    <row r="69" spans="1:10" s="35" customFormat="1" x14ac:dyDescent="0.25">
      <c r="A69" s="40" t="s">
        <v>107</v>
      </c>
      <c r="B69" s="40"/>
      <c r="C69" s="40"/>
      <c r="D69" s="40"/>
      <c r="E69" s="40"/>
      <c r="F69" s="40"/>
      <c r="G69" s="40"/>
      <c r="H69" s="40"/>
      <c r="I69" s="40"/>
      <c r="J69" s="40"/>
    </row>
    <row r="70" spans="1:10" s="35" customFormat="1" ht="49.5" customHeight="1" x14ac:dyDescent="0.25">
      <c r="A70" s="41" t="s">
        <v>87</v>
      </c>
      <c r="B70" s="42" t="s">
        <v>82</v>
      </c>
      <c r="C70" s="80" t="s">
        <v>84</v>
      </c>
      <c r="D70" s="85">
        <v>100.7</v>
      </c>
      <c r="E70" s="85">
        <v>88.2</v>
      </c>
      <c r="F70" s="85">
        <v>106.5</v>
      </c>
      <c r="G70" s="85">
        <v>108.7</v>
      </c>
      <c r="H70" s="85">
        <v>102.3</v>
      </c>
      <c r="I70" s="50">
        <v>103</v>
      </c>
      <c r="J70" s="45"/>
    </row>
    <row r="71" spans="1:10" s="35" customFormat="1" ht="52.5" customHeight="1" x14ac:dyDescent="0.25">
      <c r="A71" s="41" t="s">
        <v>92</v>
      </c>
      <c r="B71" s="42" t="s">
        <v>95</v>
      </c>
      <c r="C71" s="43" t="s">
        <v>84</v>
      </c>
      <c r="D71" s="85">
        <v>100</v>
      </c>
      <c r="E71" s="85">
        <v>76.5</v>
      </c>
      <c r="F71" s="85">
        <v>125.7</v>
      </c>
      <c r="G71" s="85">
        <v>110.8</v>
      </c>
      <c r="H71" s="85">
        <v>104.3</v>
      </c>
      <c r="I71" s="50">
        <v>105</v>
      </c>
      <c r="J71" s="45"/>
    </row>
    <row r="72" spans="1:10" s="35" customFormat="1" x14ac:dyDescent="0.25">
      <c r="A72" s="40" t="s">
        <v>108</v>
      </c>
      <c r="B72" s="40"/>
      <c r="C72" s="40"/>
      <c r="D72" s="40"/>
      <c r="E72" s="40"/>
      <c r="F72" s="40"/>
      <c r="G72" s="40"/>
      <c r="H72" s="40"/>
      <c r="I72" s="40"/>
      <c r="J72" s="40"/>
    </row>
    <row r="73" spans="1:10" s="35" customFormat="1" ht="27.75" customHeight="1" x14ac:dyDescent="0.25">
      <c r="A73" s="41" t="s">
        <v>109</v>
      </c>
      <c r="B73" s="42" t="s">
        <v>88</v>
      </c>
      <c r="C73" s="43" t="s">
        <v>0</v>
      </c>
      <c r="D73" s="44" t="s">
        <v>169</v>
      </c>
      <c r="E73" s="44" t="s">
        <v>166</v>
      </c>
      <c r="F73" s="44" t="s">
        <v>166</v>
      </c>
      <c r="G73" s="44" t="s">
        <v>166</v>
      </c>
      <c r="H73" s="44" t="s">
        <v>166</v>
      </c>
      <c r="I73" s="45" t="s">
        <v>166</v>
      </c>
      <c r="J73" s="45" t="s">
        <v>170</v>
      </c>
    </row>
    <row r="74" spans="1:10" s="35" customFormat="1" ht="73.900000000000006" customHeight="1" x14ac:dyDescent="0.25">
      <c r="A74" s="41" t="s">
        <v>110</v>
      </c>
      <c r="B74" s="42" t="s">
        <v>97</v>
      </c>
      <c r="C74" s="43" t="s">
        <v>40</v>
      </c>
      <c r="D74" s="77">
        <v>0</v>
      </c>
      <c r="E74" s="77">
        <v>0</v>
      </c>
      <c r="F74" s="77">
        <v>0</v>
      </c>
      <c r="G74" s="77">
        <v>0</v>
      </c>
      <c r="H74" s="77">
        <v>0</v>
      </c>
      <c r="I74" s="84">
        <v>0</v>
      </c>
      <c r="J74" s="45"/>
    </row>
    <row r="75" spans="1:10" s="35" customFormat="1" x14ac:dyDescent="0.25">
      <c r="A75" s="87" t="s">
        <v>133</v>
      </c>
      <c r="B75" s="88"/>
      <c r="C75" s="88"/>
      <c r="D75" s="88"/>
      <c r="E75" s="88"/>
      <c r="F75" s="88"/>
      <c r="G75" s="88"/>
      <c r="H75" s="88"/>
      <c r="I75" s="88"/>
      <c r="J75" s="89"/>
    </row>
    <row r="76" spans="1:10" s="35" customFormat="1" ht="81" customHeight="1" x14ac:dyDescent="0.25">
      <c r="A76" s="41" t="s">
        <v>138</v>
      </c>
      <c r="B76" s="42" t="s">
        <v>119</v>
      </c>
      <c r="C76" s="43" t="s">
        <v>96</v>
      </c>
      <c r="D76" s="52">
        <v>138168.6</v>
      </c>
      <c r="E76" s="52">
        <v>180213</v>
      </c>
      <c r="F76" s="52">
        <v>203349.1</v>
      </c>
      <c r="G76" s="52">
        <v>261362.8</v>
      </c>
      <c r="H76" s="52">
        <v>135073.4</v>
      </c>
      <c r="I76" s="52">
        <v>126590.9</v>
      </c>
      <c r="J76" s="45"/>
    </row>
    <row r="77" spans="1:10" s="35" customFormat="1" ht="51" x14ac:dyDescent="0.25">
      <c r="A77" s="41" t="s">
        <v>139</v>
      </c>
      <c r="B77" s="42" t="s">
        <v>98</v>
      </c>
      <c r="C77" s="43" t="s">
        <v>40</v>
      </c>
      <c r="D77" s="44">
        <v>5.6</v>
      </c>
      <c r="E77" s="44">
        <v>7.6</v>
      </c>
      <c r="F77" s="44">
        <v>7.3</v>
      </c>
      <c r="G77" s="44">
        <v>7.6</v>
      </c>
      <c r="H77" s="44">
        <v>5.9</v>
      </c>
      <c r="I77" s="44">
        <v>6.1</v>
      </c>
      <c r="J77" s="45"/>
    </row>
    <row r="78" spans="1:10" s="35" customFormat="1" ht="82.5" customHeight="1" x14ac:dyDescent="0.25">
      <c r="A78" s="41" t="s">
        <v>140</v>
      </c>
      <c r="B78" s="42" t="s">
        <v>121</v>
      </c>
      <c r="C78" s="43" t="s">
        <v>0</v>
      </c>
      <c r="D78" s="44" t="s">
        <v>166</v>
      </c>
      <c r="E78" s="44" t="s">
        <v>166</v>
      </c>
      <c r="F78" s="44" t="s">
        <v>166</v>
      </c>
      <c r="G78" s="44" t="s">
        <v>166</v>
      </c>
      <c r="H78" s="44" t="s">
        <v>166</v>
      </c>
      <c r="I78" s="44" t="s">
        <v>166</v>
      </c>
      <c r="J78" s="45"/>
    </row>
    <row r="79" spans="1:10" s="35" customFormat="1" ht="82.15" customHeight="1" x14ac:dyDescent="0.25">
      <c r="A79" s="41" t="s">
        <v>141</v>
      </c>
      <c r="B79" s="42" t="s">
        <v>137</v>
      </c>
      <c r="C79" s="43" t="s">
        <v>40</v>
      </c>
      <c r="D79" s="77">
        <v>31</v>
      </c>
      <c r="E79" s="77">
        <v>31</v>
      </c>
      <c r="F79" s="77">
        <v>28</v>
      </c>
      <c r="G79" s="77">
        <v>26</v>
      </c>
      <c r="H79" s="77">
        <v>29</v>
      </c>
      <c r="I79" s="77">
        <v>31</v>
      </c>
      <c r="J79" s="79"/>
    </row>
    <row r="80" spans="1:10" s="35" customFormat="1" ht="61.5" customHeight="1" x14ac:dyDescent="0.25">
      <c r="A80" s="41" t="s">
        <v>142</v>
      </c>
      <c r="B80" s="42" t="s">
        <v>136</v>
      </c>
      <c r="C80" s="43" t="s">
        <v>0</v>
      </c>
      <c r="D80" s="44" t="s">
        <v>166</v>
      </c>
      <c r="E80" s="44" t="s">
        <v>166</v>
      </c>
      <c r="F80" s="44" t="s">
        <v>166</v>
      </c>
      <c r="G80" s="44" t="s">
        <v>166</v>
      </c>
      <c r="H80" s="44" t="s">
        <v>166</v>
      </c>
      <c r="I80" s="44" t="s">
        <v>166</v>
      </c>
      <c r="J80" s="79" t="s">
        <v>173</v>
      </c>
    </row>
    <row r="81" spans="1:22" s="35" customFormat="1" ht="10.9" customHeight="1" x14ac:dyDescent="0.25">
      <c r="A81" s="90"/>
      <c r="B81" s="90"/>
      <c r="C81" s="90"/>
      <c r="D81" s="90"/>
      <c r="E81" s="90"/>
      <c r="F81" s="90"/>
      <c r="G81" s="90"/>
      <c r="H81" s="90"/>
      <c r="I81" s="90"/>
      <c r="J81" s="90"/>
    </row>
    <row r="82" spans="1:22" s="35" customFormat="1" x14ac:dyDescent="0.25">
      <c r="A82" s="91" t="s">
        <v>52</v>
      </c>
      <c r="B82" s="91"/>
      <c r="C82" s="91"/>
      <c r="D82" s="91"/>
      <c r="E82" s="91"/>
      <c r="F82" s="91"/>
      <c r="G82" s="91"/>
      <c r="H82" s="91"/>
      <c r="I82" s="91"/>
      <c r="J82" s="91"/>
    </row>
    <row r="83" spans="1:22" s="35" customFormat="1" ht="27" customHeight="1" x14ac:dyDescent="0.25">
      <c r="A83" s="92" t="s">
        <v>151</v>
      </c>
      <c r="B83" s="92"/>
      <c r="C83" s="92"/>
      <c r="D83" s="92"/>
      <c r="E83" s="92"/>
      <c r="F83" s="92"/>
      <c r="G83" s="92"/>
      <c r="H83" s="92"/>
      <c r="I83" s="92"/>
      <c r="J83" s="92"/>
    </row>
    <row r="84" spans="1:22" s="35" customFormat="1" x14ac:dyDescent="0.25">
      <c r="A84" s="92" t="s">
        <v>83</v>
      </c>
      <c r="B84" s="92"/>
      <c r="C84" s="92"/>
      <c r="D84" s="92"/>
      <c r="E84" s="92"/>
      <c r="F84" s="92"/>
      <c r="G84" s="93"/>
      <c r="H84" s="93"/>
      <c r="I84" s="93"/>
      <c r="J84" s="93"/>
    </row>
    <row r="85" spans="1:22" s="35" customFormat="1" ht="52.9" customHeight="1" x14ac:dyDescent="0.25">
      <c r="A85" s="94"/>
      <c r="B85" s="94"/>
      <c r="C85" s="95"/>
      <c r="D85" s="94"/>
      <c r="E85" s="94"/>
      <c r="F85" s="94"/>
      <c r="G85" s="94"/>
      <c r="H85" s="94"/>
      <c r="I85" s="94"/>
      <c r="J85" s="94"/>
      <c r="M85" s="92"/>
      <c r="N85" s="92"/>
      <c r="O85" s="92"/>
      <c r="P85" s="92"/>
      <c r="Q85" s="92"/>
      <c r="R85" s="92"/>
      <c r="S85" s="92"/>
      <c r="T85" s="92"/>
      <c r="U85" s="92"/>
      <c r="V85" s="92"/>
    </row>
    <row r="86" spans="1:22" s="35" customFormat="1" ht="15.75" x14ac:dyDescent="0.25">
      <c r="A86" s="96" t="s">
        <v>164</v>
      </c>
      <c r="B86" s="96"/>
      <c r="C86" s="96"/>
      <c r="D86" s="96"/>
      <c r="E86" s="97" t="s">
        <v>79</v>
      </c>
      <c r="F86" s="97"/>
      <c r="G86" s="97" t="s">
        <v>165</v>
      </c>
      <c r="H86" s="97"/>
      <c r="I86" s="97"/>
      <c r="J86" s="97"/>
    </row>
    <row r="87" spans="1:22" s="35" customFormat="1" ht="15.75" x14ac:dyDescent="0.25">
      <c r="A87" s="94"/>
      <c r="B87" s="94"/>
      <c r="C87" s="95"/>
      <c r="D87" s="94"/>
      <c r="E87" s="97" t="s">
        <v>80</v>
      </c>
      <c r="F87" s="97"/>
      <c r="G87" s="97" t="s">
        <v>163</v>
      </c>
      <c r="H87" s="97"/>
      <c r="I87" s="97"/>
      <c r="J87" s="97"/>
    </row>
    <row r="88" spans="1:22" s="35" customFormat="1" ht="15.75" x14ac:dyDescent="0.25">
      <c r="A88" s="94"/>
      <c r="B88" s="94"/>
      <c r="C88" s="95"/>
      <c r="D88" s="94"/>
      <c r="E88" s="94"/>
      <c r="F88" s="94"/>
      <c r="G88" s="94"/>
      <c r="H88" s="94"/>
      <c r="I88" s="94"/>
      <c r="J88" s="94"/>
    </row>
    <row r="89" spans="1:22" s="35" customFormat="1" ht="50.45" customHeight="1" x14ac:dyDescent="0.25">
      <c r="C89" s="98"/>
    </row>
    <row r="90" spans="1:22" s="35" customFormat="1" ht="73.900000000000006" customHeight="1" x14ac:dyDescent="0.3">
      <c r="A90" s="99"/>
      <c r="B90" s="100"/>
      <c r="C90" s="100"/>
      <c r="D90" s="101"/>
      <c r="E90" s="101"/>
      <c r="F90" s="101"/>
      <c r="G90" s="101"/>
      <c r="H90" s="101"/>
      <c r="I90" s="102"/>
      <c r="J90" s="102"/>
    </row>
  </sheetData>
  <mergeCells count="34">
    <mergeCell ref="I90:J90"/>
    <mergeCell ref="A90:C90"/>
    <mergeCell ref="A81:J81"/>
    <mergeCell ref="A82:J82"/>
    <mergeCell ref="A83:J83"/>
    <mergeCell ref="E87:F87"/>
    <mergeCell ref="G87:J87"/>
    <mergeCell ref="A86:D86"/>
    <mergeCell ref="G86:J86"/>
    <mergeCell ref="E86:F86"/>
    <mergeCell ref="A34:J34"/>
    <mergeCell ref="M85:V85"/>
    <mergeCell ref="A62:J62"/>
    <mergeCell ref="A69:J69"/>
    <mergeCell ref="A84:F84"/>
    <mergeCell ref="A72:J72"/>
    <mergeCell ref="A75:J75"/>
    <mergeCell ref="J67:J68"/>
    <mergeCell ref="J6:J8"/>
    <mergeCell ref="A39:J39"/>
    <mergeCell ref="A50:J50"/>
    <mergeCell ref="A2:J2"/>
    <mergeCell ref="A46:J46"/>
    <mergeCell ref="A3:A4"/>
    <mergeCell ref="B3:B4"/>
    <mergeCell ref="C3:C4"/>
    <mergeCell ref="D3:I3"/>
    <mergeCell ref="D16:I17"/>
    <mergeCell ref="J16:J17"/>
    <mergeCell ref="J3:J4"/>
    <mergeCell ref="A5:J5"/>
    <mergeCell ref="A12:J12"/>
    <mergeCell ref="J14:J15"/>
    <mergeCell ref="J31:J33"/>
  </mergeCells>
  <printOptions horizontalCentered="1"/>
  <pageMargins left="0.31496062992125984" right="0.19685039370078741" top="0.55118110236220474" bottom="0.35433070866141736" header="0.31496062992125984" footer="0.31496062992125984"/>
  <pageSetup paperSize="9" scale="86" fitToHeight="4" orientation="landscape" r:id="rId1"/>
  <headerFooter differentFirst="1">
    <oddHeader>&amp;C&amp;P</oddHeader>
  </headerFooter>
  <rowBreaks count="10" manualBreakCount="10">
    <brk id="11" max="9" man="1"/>
    <brk id="15" max="9" man="1"/>
    <brk id="21" max="9" man="1"/>
    <brk id="33" max="9" man="1"/>
    <brk id="40" max="9" man="1"/>
    <brk id="45" max="9" man="1"/>
    <brk id="51" max="9" man="1"/>
    <brk id="63" max="9" man="1"/>
    <brk id="71" max="9" man="1"/>
    <brk id="7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титул-доклад2016</vt:lpstr>
      <vt:lpstr>доклад2016</vt:lpstr>
      <vt:lpstr>перечень мер2016</vt:lpstr>
      <vt:lpstr>'перечень мер2016'!Заголовки_для_печати</vt:lpstr>
      <vt:lpstr>доклад2016!Область_печати</vt:lpstr>
      <vt:lpstr>'перечень мер2016'!Область_печати</vt:lpstr>
      <vt:lpstr>'титул-доклад2016'!Область_печати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Екатерина Геннадьевна Елисеева</dc:creator>
  <cp:lastModifiedBy>Какаулин Сергей Петрович</cp:lastModifiedBy>
  <cp:lastPrinted>2017-04-25T08:26:53Z</cp:lastPrinted>
  <dcterms:created xsi:type="dcterms:W3CDTF">2013-04-16T09:42:18Z</dcterms:created>
  <dcterms:modified xsi:type="dcterms:W3CDTF">2017-04-27T02:28:14Z</dcterms:modified>
</cp:coreProperties>
</file>