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4000" windowHeight="9075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Лист1!$A$1:$R$91</definedName>
  </definedNames>
  <calcPr calcId="145621"/>
</workbook>
</file>

<file path=xl/calcChain.xml><?xml version="1.0" encoding="utf-8"?>
<calcChain xmlns="http://schemas.openxmlformats.org/spreadsheetml/2006/main">
  <c r="R46" i="1" l="1"/>
  <c r="O42" i="1"/>
  <c r="O43" i="1" s="1"/>
  <c r="O44" i="1" s="1"/>
  <c r="Q96" i="1" l="1"/>
  <c r="O83" i="1"/>
  <c r="O14" i="1" l="1"/>
  <c r="O15" i="1" s="1"/>
  <c r="P15" i="1" l="1"/>
  <c r="O16" i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R15" i="1"/>
  <c r="R31" i="1"/>
  <c r="R28" i="1"/>
  <c r="M91" i="1"/>
  <c r="M15" i="1" l="1"/>
  <c r="R70" i="1"/>
  <c r="M70" i="1"/>
  <c r="Q92" i="1" l="1"/>
  <c r="Q93" i="1"/>
  <c r="Q94" i="1"/>
  <c r="Q95" i="1"/>
  <c r="Q91" i="1"/>
  <c r="O97" i="1" l="1"/>
  <c r="M96" i="1"/>
  <c r="M97" i="1" l="1"/>
  <c r="M95" i="1"/>
  <c r="M94" i="1"/>
  <c r="M93" i="1"/>
  <c r="M92" i="1"/>
  <c r="O84" i="1" l="1"/>
  <c r="P84" i="1" l="1"/>
  <c r="O85" i="1"/>
  <c r="O74" i="1"/>
  <c r="P74" i="1" s="1"/>
  <c r="R64" i="1"/>
  <c r="M64" i="1"/>
  <c r="O75" i="1" l="1"/>
  <c r="O86" i="1"/>
  <c r="P85" i="1"/>
  <c r="M75" i="1"/>
  <c r="M76" i="1"/>
  <c r="M77" i="1"/>
  <c r="M78" i="1"/>
  <c r="M79" i="1"/>
  <c r="M80" i="1"/>
  <c r="M81" i="1"/>
  <c r="M74" i="1"/>
  <c r="M16" i="1"/>
  <c r="M17" i="1"/>
  <c r="M18" i="1"/>
  <c r="M19" i="1"/>
  <c r="M20" i="1"/>
  <c r="M21" i="1"/>
  <c r="M22" i="1"/>
  <c r="M23" i="1"/>
  <c r="M24" i="1"/>
  <c r="M25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14" i="1"/>
  <c r="O87" i="1" l="1"/>
  <c r="O88" i="1" s="1"/>
  <c r="O89" i="1" s="1"/>
  <c r="P86" i="1"/>
  <c r="P75" i="1"/>
  <c r="O76" i="1"/>
  <c r="R96" i="1"/>
  <c r="R92" i="1"/>
  <c r="R93" i="1"/>
  <c r="R94" i="1"/>
  <c r="R95" i="1"/>
  <c r="R91" i="1"/>
  <c r="O91" i="1"/>
  <c r="O95" i="1" s="1"/>
  <c r="P95" i="1" s="1"/>
  <c r="O94" i="1" l="1"/>
  <c r="P94" i="1" s="1"/>
  <c r="O93" i="1"/>
  <c r="P93" i="1" s="1"/>
  <c r="O92" i="1"/>
  <c r="P92" i="1" s="1"/>
  <c r="P91" i="1"/>
  <c r="O77" i="1"/>
  <c r="P76" i="1"/>
  <c r="P87" i="1"/>
  <c r="R84" i="1"/>
  <c r="R85" i="1"/>
  <c r="R86" i="1"/>
  <c r="R87" i="1"/>
  <c r="R88" i="1"/>
  <c r="R89" i="1"/>
  <c r="R83" i="1"/>
  <c r="R75" i="1"/>
  <c r="R76" i="1"/>
  <c r="R77" i="1"/>
  <c r="R78" i="1"/>
  <c r="R79" i="1"/>
  <c r="R80" i="1"/>
  <c r="R81" i="1"/>
  <c r="R74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5" i="1"/>
  <c r="R66" i="1"/>
  <c r="R67" i="1"/>
  <c r="R68" i="1"/>
  <c r="R69" i="1"/>
  <c r="R71" i="1"/>
  <c r="R72" i="1"/>
  <c r="R97" i="1"/>
  <c r="O78" i="1" l="1"/>
  <c r="P77" i="1"/>
  <c r="R43" i="1"/>
  <c r="R44" i="1"/>
  <c r="R42" i="1"/>
  <c r="R41" i="1"/>
  <c r="R40" i="1"/>
  <c r="R39" i="1"/>
  <c r="R38" i="1"/>
  <c r="R37" i="1"/>
  <c r="R36" i="1"/>
  <c r="R35" i="1"/>
  <c r="R34" i="1"/>
  <c r="R33" i="1"/>
  <c r="R32" i="1"/>
  <c r="R30" i="1"/>
  <c r="R29" i="1"/>
  <c r="R27" i="1"/>
  <c r="R26" i="1"/>
  <c r="R25" i="1"/>
  <c r="R24" i="1"/>
  <c r="R23" i="1"/>
  <c r="R22" i="1"/>
  <c r="R21" i="1"/>
  <c r="R20" i="1"/>
  <c r="R19" i="1"/>
  <c r="R14" i="1"/>
  <c r="R18" i="1"/>
  <c r="O79" i="1" l="1"/>
  <c r="P78" i="1"/>
  <c r="R17" i="1"/>
  <c r="R16" i="1"/>
  <c r="O80" i="1" l="1"/>
  <c r="P79" i="1"/>
  <c r="O96" i="1"/>
  <c r="P96" i="1" s="1"/>
  <c r="O81" i="1" l="1"/>
  <c r="P81" i="1" s="1"/>
  <c r="P80" i="1"/>
  <c r="O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5" i="1"/>
  <c r="M66" i="1"/>
  <c r="M67" i="1"/>
  <c r="M68" i="1"/>
  <c r="M69" i="1"/>
  <c r="M71" i="1"/>
  <c r="M72" i="1"/>
  <c r="M46" i="1"/>
  <c r="P88" i="1"/>
  <c r="P89" i="1"/>
  <c r="M84" i="1"/>
  <c r="M85" i="1"/>
  <c r="M86" i="1"/>
  <c r="M87" i="1"/>
  <c r="M88" i="1"/>
  <c r="M89" i="1"/>
  <c r="M83" i="1"/>
  <c r="P46" i="1" l="1"/>
  <c r="O47" i="1"/>
  <c r="P83" i="1"/>
  <c r="O48" i="1" l="1"/>
  <c r="P47" i="1"/>
  <c r="O49" i="1" l="1"/>
  <c r="P48" i="1"/>
  <c r="O50" i="1" l="1"/>
  <c r="P49" i="1"/>
  <c r="P14" i="1"/>
  <c r="P97" i="1"/>
  <c r="A15" i="1"/>
  <c r="A16" i="1" s="1"/>
  <c r="A17" i="1" s="1"/>
  <c r="A18" i="1" s="1"/>
  <c r="O51" i="1" l="1"/>
  <c r="P50" i="1"/>
  <c r="P16" i="1"/>
  <c r="O52" i="1" l="1"/>
  <c r="P51" i="1"/>
  <c r="P17" i="1"/>
  <c r="O53" i="1" l="1"/>
  <c r="P52" i="1"/>
  <c r="P18" i="1"/>
  <c r="O54" i="1" l="1"/>
  <c r="P53" i="1"/>
  <c r="P19" i="1"/>
  <c r="O55" i="1" l="1"/>
  <c r="P54" i="1"/>
  <c r="P20" i="1"/>
  <c r="O56" i="1" l="1"/>
  <c r="P55" i="1"/>
  <c r="P21" i="1"/>
  <c r="O57" i="1" l="1"/>
  <c r="P56" i="1"/>
  <c r="P22" i="1"/>
  <c r="O58" i="1" l="1"/>
  <c r="P57" i="1"/>
  <c r="P23" i="1"/>
  <c r="O59" i="1" l="1"/>
  <c r="P58" i="1"/>
  <c r="P24" i="1"/>
  <c r="O60" i="1" l="1"/>
  <c r="P59" i="1"/>
  <c r="P25" i="1"/>
  <c r="O61" i="1" l="1"/>
  <c r="P60" i="1"/>
  <c r="P28" i="1"/>
  <c r="P26" i="1"/>
  <c r="O62" i="1" l="1"/>
  <c r="P61" i="1"/>
  <c r="P27" i="1"/>
  <c r="O63" i="1" l="1"/>
  <c r="P62" i="1"/>
  <c r="O64" i="1" l="1"/>
  <c r="P63" i="1"/>
  <c r="P31" i="1"/>
  <c r="P29" i="1"/>
  <c r="P64" i="1" l="1"/>
  <c r="O65" i="1"/>
  <c r="P30" i="1"/>
  <c r="O66" i="1" l="1"/>
  <c r="P65" i="1"/>
  <c r="O67" i="1" l="1"/>
  <c r="P66" i="1"/>
  <c r="P32" i="1"/>
  <c r="O68" i="1" l="1"/>
  <c r="P67" i="1"/>
  <c r="P33" i="1"/>
  <c r="O69" i="1" l="1"/>
  <c r="O70" i="1" s="1"/>
  <c r="P70" i="1" s="1"/>
  <c r="P68" i="1"/>
  <c r="P34" i="1"/>
  <c r="O71" i="1" l="1"/>
  <c r="P69" i="1"/>
  <c r="P35" i="1"/>
  <c r="O72" i="1" l="1"/>
  <c r="P72" i="1" s="1"/>
  <c r="P71" i="1"/>
  <c r="P36" i="1"/>
  <c r="P37" i="1" l="1"/>
  <c r="P38" i="1" l="1"/>
  <c r="P39" i="1" l="1"/>
  <c r="P40" i="1" l="1"/>
  <c r="P41" i="1" l="1"/>
  <c r="P42" i="1" l="1"/>
  <c r="P44" i="1" l="1"/>
  <c r="P43" i="1"/>
</calcChain>
</file>

<file path=xl/sharedStrings.xml><?xml version="1.0" encoding="utf-8"?>
<sst xmlns="http://schemas.openxmlformats.org/spreadsheetml/2006/main" count="537" uniqueCount="136">
  <si>
    <t>№ п/п</t>
  </si>
  <si>
    <t>Наименование хозяйствующего субъекта (юридического лица)</t>
  </si>
  <si>
    <t>Основной государственный регистрационный номер (ОГРН)</t>
  </si>
  <si>
    <t>Код ОКОПФ</t>
  </si>
  <si>
    <t>Наименование органа местного самоуправления, юридического лица, осуществляющего права учредителя (участника)</t>
  </si>
  <si>
    <t>Доля участия муниципального образования (муниципальной собственности, %</t>
  </si>
  <si>
    <t>Вид экономической деятельности (ОКВЭД)</t>
  </si>
  <si>
    <t>Наименование товарного рынка присутствия хозяйствующего субъекта</t>
  </si>
  <si>
    <t>Объем реализованных на товарном рынке товаров, работ, услуг в натуральном выражении</t>
  </si>
  <si>
    <t>Доля хозяйствующего субъекта на товарном рынке в натуральном выражении, %</t>
  </si>
  <si>
    <t>Объем выручки (оборот) на товарном рынке в стоимостном выражении, тыс. рублей</t>
  </si>
  <si>
    <t>Доля хозяйствующего субъекта на товарном рынке в стоимостном выражении, %</t>
  </si>
  <si>
    <t>отраслевое</t>
  </si>
  <si>
    <t>единица измерения</t>
  </si>
  <si>
    <t>хозяйствующим субъектом</t>
  </si>
  <si>
    <t>всеми хозяйствующими субъектами в географических границах товарного рынка</t>
  </si>
  <si>
    <t>территориальное (географические границы товарного рынка)</t>
  </si>
  <si>
    <t>Наименование муниципального района (городского округа)</t>
  </si>
  <si>
    <t>Реестр хозяйствующих субъектов, доля участия муниципального образования в которых составляет 50 и более процентов*</t>
  </si>
  <si>
    <t>Приложение 2</t>
  </si>
  <si>
    <t>85.11.Образование дошколь-ное</t>
  </si>
  <si>
    <t>услуги общего образования</t>
  </si>
  <si>
    <t>услуги дошкольного образования</t>
  </si>
  <si>
    <t>местный</t>
  </si>
  <si>
    <t>чел.</t>
  </si>
  <si>
    <t>чел</t>
  </si>
  <si>
    <t>100</t>
  </si>
  <si>
    <t>75404</t>
  </si>
  <si>
    <t xml:space="preserve"> </t>
  </si>
  <si>
    <t>Муниципальное дошкольное образовательное учреждение Иркутского районного муниципального образования   "Детский сад комбинированного вида  ЖК "Стрижи"</t>
  </si>
  <si>
    <t>Муниципальное дошкольное образовательное учреждение Иркутского районного муниципального образования  "Гороховский детский сад"</t>
  </si>
  <si>
    <t>Муниципальное дошкольное образовательное учреждение Иркутского районного муниципального образования  "Оекский детский сад"</t>
  </si>
  <si>
    <t>Муниципальное дошкольное образовательное учреждение Иркутского районного муниципального образования  "Патроновский детский сад"</t>
  </si>
  <si>
    <t>Муниципальное дошкольное образовательное учреждение Иркутского районного муниципального образования  "Пивоваровский детский сад общеразвивающего вида"</t>
  </si>
  <si>
    <t>Муниципальное дошкольное образовательное учреждение Иркутского районного муниципального образования  "Ревякинский детский сад"</t>
  </si>
  <si>
    <t>Муниципальное дошкольное образовательное учреждение Иркутского районного муниципального образования  "Хомутовский детский сад общеразвивающего вида № 3"</t>
  </si>
  <si>
    <t>Муниципальное дошкольное образовательное учреждение Иркутского районного муниципального образования  "Хомутовский детский сад № 1"</t>
  </si>
  <si>
    <t>Муниципальное дошкольное образовательное учреждение Иркутского районного муниципального образования  "Хомутовский детский сад № 2"</t>
  </si>
  <si>
    <t>Муниципальное дошкольное образовательное учреждение Иркутского районного муниципального образования  "Карлукский детский сад общеразвивающего вида № 2"</t>
  </si>
  <si>
    <t>Муниципальное дошкольное образовательное учреждение Иркутского районного муниципального образования "Большереченский детский сад"</t>
  </si>
  <si>
    <t>Муниципальное дошкольное образовательное учреждение Иркутского районного муниципального образования "Горячеключевской детский сад"</t>
  </si>
  <si>
    <t>Муниципальное дошкольное образовательное учреждение Иркутского районного муниципального образования "Детский сад "Березовый"</t>
  </si>
  <si>
    <t>Муниципальное дошкольное образовательное учреждение Иркутского районного муниципального образования "Листвянский детский сад"</t>
  </si>
  <si>
    <t>Муниципальное дошкольное образовательное учреждение Иркутского районного муниципального образования "Мамоновский детский сад комбинированного вида"</t>
  </si>
  <si>
    <t xml:space="preserve">Муниципальное дошкольное образовательное учреждение Иркутского районного муниципального образования "Никольский детский сад" </t>
  </si>
  <si>
    <t>Муниципальное дошкольное образовательное учреждение Иркутского районного муниципального образования "Смоленский детский сад"</t>
  </si>
  <si>
    <t>Муниципальное дошкольное образовательное учреждение Иркутского районного муниципального образования "Ширяевский детский сад комбинированного вида"</t>
  </si>
  <si>
    <t>Муниципальное дошкольное образовательное учреждение Иркутского районного муниципального образования "Усть-Кудинский детский сад"</t>
  </si>
  <si>
    <t>Муниципальное общеобразовательное учреждение Иркутског районного муниципального образования "Никольская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</si>
  <si>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 "Большереченская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</si>
  <si>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"Большеголоустненская основная общеобразовательная школа"</t>
  </si>
  <si>
    <t>Муниципальное общеобразовательное учреждение Иркутского районного муниципального образования "Бурдаковская начальная школа - детский сад"</t>
  </si>
  <si>
    <t>Муниципальное общеобразовательное учреждение Иркутского районного муниципального образования "Бутырская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</si>
  <si>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"Дзержинская начальная школа-детский сад"</t>
  </si>
  <si>
    <t>Муниципальное общеобразовательное учреждение Иркутского районного муниципального образования "Кудинская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</si>
  <si>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"Листвянская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</si>
  <si>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</si>
  <si>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"Плишкинская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</si>
  <si>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"Ревякинская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</si>
  <si>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"Смоленская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</si>
  <si>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"Сосново-Борская начальная школа - детский сад" (школа)</t>
  </si>
  <si>
    <t>Муниципальное общеобразовательное учреждение Иркутского районного муниципального образования "Уриковская средняя общеобразовательная школа" (основная, средняя школа)</t>
  </si>
  <si>
    <t>Муниципальное общеобразовательное учреждение Иркутского районного муниципального образования "Усть-Кудинская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</si>
  <si>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"Хомутовская средняя общеобразовательная школа № 1"</t>
  </si>
  <si>
    <t>Муниципальное общеобразовательное учреждение Иркутского районного муниципального образования "Черемушкинская начальная школа-детский сад"</t>
  </si>
  <si>
    <t>Муниципальное общеобразовательное учреждение Иркутского районного муниципального образования "Оекская средняя общеобразовательная школа"</t>
  </si>
  <si>
    <t>Муниципальное образовательное учреждение Иркутского районного Муниципального образования "Гороховская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</si>
  <si>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"Сайгутская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</si>
  <si>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"Ширяевская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</si>
  <si>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 "Усть-Балейская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</si>
  <si>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 Максимовская средняя общеобразовательная школа"</t>
  </si>
  <si>
    <t>Муниципальное образовательное учреждение Иркутского районного муниципального образования "Хомутовская средняя общеобразовательная школа № 2"</t>
  </si>
  <si>
    <t>Муниципальное дошкольное образовательное учреждение Иркутского районного муниципального образования "Еловский детский сад"</t>
  </si>
  <si>
    <t>Муниципальное образовательное учреждение Иркутского районного муниципального образования "Марковская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</si>
  <si>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"Столбовская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</si>
  <si>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"Егоровская начальная школа - детский сад"</t>
  </si>
  <si>
    <t>Муниципальное общеобразовательное учреждение Иркутского районного муниципального образования "Средняя общеобразовательная школа пос.Молодежный"</t>
  </si>
  <si>
    <t>Муниципальное дошкольное образовательное учреждение Иркутского районного муниципального образования "Листвянский детский сад № 3 общеразвивающего вида"</t>
  </si>
  <si>
    <t>Муниципальное общеобразовательное учреждение Иркутского районного муниципального образования  "Карлукская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</si>
  <si>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"Горячеключевская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</si>
  <si>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"Кыцигировская начальная школа - детский сад"</t>
  </si>
  <si>
    <t>Муниципальное общеобразовательное учреждение Иркутского районного муниципального образования "Грановская начальная общеобразовательная школа"</t>
  </si>
  <si>
    <t>Муниципальное дошкольное образовательное учреждение Иркутского районного муниципального образования "Хомутовский детский сад № 4"</t>
  </si>
  <si>
    <t>Муниципальное образовательное учреждение Иркутского районного муниципального образования "Быковская начальная общеобразовательная школа"</t>
  </si>
  <si>
    <t>Муниципальное образовательное учреждение Иркутского районного муниципального образования "Баруйская начальная общеобразовательная школа"</t>
  </si>
  <si>
    <t>Муниципальное дошкольное образовательное учреждение Иркутского районного муниципального образования "Детский сад комбинированного вида  в ЖК "Луговое"</t>
  </si>
  <si>
    <t>Муниципальное дошкольное образовательное учреждение Иркутского районного муниципального образования "Малоголоустненский детский сад"</t>
  </si>
  <si>
    <t>Муниципальное общеобразовательное учреждение  Иркутского районногоно муниципального образования  "Мамоновская средняя общеобразовательная школа"</t>
  </si>
  <si>
    <t>Муниципальное общеобразовательное учреждение  Иркутского районногоно муниципального образования "Бургазская начальная общеобразовательная школа"</t>
  </si>
  <si>
    <t>Муниципальное дошкольное образовательное учреждение Иркутского районного муниципального образования "Максимовский детский сад "</t>
  </si>
  <si>
    <t>Муниципальное образовательное учреждение Иркутского районного муниципального образования "Мало-Еланская  начальная школа - детский сад"</t>
  </si>
  <si>
    <t>Муниципальное дошкольное образовательное учреждение Иркутского районного муниципального образования "Детский сад п. Молодежный"</t>
  </si>
  <si>
    <t>Муниципальное общеобразовательное учреждение Иркутского районного Муниципального образования "Малоголоустненская средняя общеобразовательная школа"</t>
  </si>
  <si>
    <t>Администрация Иркутского районного муниципального образования</t>
  </si>
  <si>
    <t>Муниципальное дошкольное образовательное учреждение Иркутского районного муниципального образования  "Плишкинский детский сад"</t>
  </si>
  <si>
    <t>Муниципальное образовательное учреждение Иркутского районного муниципального образования "Галкинская начальная общеобразовательная школа"</t>
  </si>
  <si>
    <t>Муниципальное казенное учреждение дополнительного образования Иркутского районного муниципального образования "Центр развития творчества детей и юношества"</t>
  </si>
  <si>
    <t>Муниципальное казенное учреждение дополнительного образования Иркутского района «Детско-юношеская спортивная школа»</t>
  </si>
  <si>
    <t>Муниципальное учреждение  дополнительного образования Иркутского районного муниципального образования "Пивоваровская детская школа искусств"</t>
  </si>
  <si>
    <t>Муниципальное учреждение  дополнительного образования Иркутского районного муниципального образования "Малоголоустненская детская школа искусств"</t>
  </si>
  <si>
    <t>Муниципальное учреждение  дополнительного образования Иркутского районного муниципального образования "Оёкская детская музыкальная школа"</t>
  </si>
  <si>
    <t>Муниципальное учреждение  дополнительного образования Иркутского районного муниципального образования "Карлукская детская музыкальная школа"</t>
  </si>
  <si>
    <t>Муниципальное учреждение  дополнительного образования Иркутского районного муниципального образования "Хомутовская детская музыкальная школа"</t>
  </si>
  <si>
    <t>Муниципальное дошкольное образовательное учреждение Иркутского районного муниципального образования "Новолисихинский детский сад "</t>
  </si>
  <si>
    <t>1133850044613</t>
  </si>
  <si>
    <t>Муниципальное общеобразовательное учреждение Иркутского районного муниципального образования "Вечерняя (сменна) общеобразовательная школа"</t>
  </si>
  <si>
    <t>услуги дополнительного образования</t>
  </si>
  <si>
    <t>услуги начального образования</t>
  </si>
  <si>
    <t>85.41 дополнительное образование детей и взрослых</t>
  </si>
  <si>
    <t>85.13 Образование основное общее</t>
  </si>
  <si>
    <t>85.12 Образование начальное общее</t>
  </si>
  <si>
    <r>
      <t xml:space="preserve">
</t>
    </r>
    <r>
      <rPr>
        <sz val="10"/>
        <rFont val="Times New Roman"/>
        <family val="1"/>
        <charset val="204"/>
      </rPr>
      <t>85.12</t>
    </r>
    <r>
      <rPr>
        <sz val="10"/>
        <color rgb="FF000000"/>
        <rFont val="Times New Roman"/>
        <family val="1"/>
        <charset val="204"/>
      </rPr>
      <t xml:space="preserve"> Образование начальное общее
</t>
    </r>
  </si>
  <si>
    <r>
      <t xml:space="preserve">
</t>
    </r>
    <r>
      <rPr>
        <sz val="10"/>
        <rFont val="Times New Roman"/>
        <family val="1"/>
        <charset val="204"/>
      </rPr>
      <t>85.13</t>
    </r>
    <r>
      <rPr>
        <sz val="10"/>
        <color rgb="FF000000"/>
        <rFont val="Times New Roman"/>
        <family val="1"/>
        <charset val="204"/>
      </rPr>
      <t xml:space="preserve"> Образование основное общее
</t>
    </r>
  </si>
  <si>
    <t>85.11 Образование дошкольное</t>
  </si>
  <si>
    <t>85.12.Образование начальное общее</t>
  </si>
  <si>
    <t xml:space="preserve">
85.13 Образование основное общее
</t>
  </si>
  <si>
    <t>Администрация Иркутского районного муниципального оразования</t>
  </si>
  <si>
    <t>Муниципальное общеобразовательное учреждение Иркутского районного муниципального образования  "Лыловская начальная школа - детский сад"</t>
  </si>
  <si>
    <t>Общеобразовательные учреждения (школы)</t>
  </si>
  <si>
    <t>Общеобразовательные учреждения (НОШ)</t>
  </si>
  <si>
    <t>Дошкольные учреждения (детские сады)</t>
  </si>
  <si>
    <t>Примечания (кассо-вое исполнение),%</t>
  </si>
  <si>
    <t>Объем финансирования хозяйствующего субъекта за счет бюджетов всех уровней, тыс.руб.</t>
  </si>
  <si>
    <t>85.41 дополнитель-ное образование детей и взрослых</t>
  </si>
  <si>
    <t>Муниципальное образовательное учреждение Иркутского районного муниципального образования "Марковская средняя общеобразовательная школа" №2</t>
  </si>
  <si>
    <t>218</t>
  </si>
  <si>
    <t>Учреждения дополнительного образования (музыкальные школы и школы искусств, ДЮСШ, ЦРТДЮ)</t>
  </si>
  <si>
    <t>Муниципальное дошкольное образовательное учреждение Иркутского районного муниципального образования      "Марковский детский сад комбинированного вида"</t>
  </si>
  <si>
    <t>Муниципальное дошкольное образовательное учреждение Иркутского районного муниципального образования       "Уриковский сад комбинированного вида"</t>
  </si>
  <si>
    <t>Муниципальное дошкольное образовательное учреждение Иркутского районного муниципального образования   "Детский сад  ЖК "Стрижи 2"</t>
  </si>
  <si>
    <t>1839</t>
  </si>
  <si>
    <t>40</t>
  </si>
  <si>
    <t xml:space="preserve">85.12 Образование начальное общее
85.13 Образование основное общее
85.14 Образование среднее общее
</t>
  </si>
  <si>
    <t>0*</t>
  </si>
  <si>
    <t xml:space="preserve">0*- учащиеся распределены в другие детские сады, в сязи с ремонтом. Финансирование осуществляется на условно-постоянные расходы.            </t>
  </si>
  <si>
    <t>Общеобразовательные учреждения ( начальная школа-детский 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</si>
</sst>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/>
    <xf numFmtId="0" fontId="9" fillId="3" borderId="0" xfId="0" applyFont="1" applyFill="1"/>
    <xf numFmtId="0" fontId="0" fillId="3" borderId="0" xfId="0" applyFill="1"/>
    <xf numFmtId="0" fontId="3" fillId="2" borderId="0" xfId="0" applyFont="1" applyFill="1"/>
    <xf numFmtId="0" fontId="3" fillId="4" borderId="0" xfId="0" applyFont="1" applyFill="1"/>
    <xf numFmtId="0" fontId="11" fillId="4" borderId="0" xfId="0" applyFont="1" applyFill="1"/>
    <xf numFmtId="0" fontId="7" fillId="4" borderId="0" xfId="0" applyFont="1" applyFill="1"/>
    <xf numFmtId="0" fontId="3" fillId="5" borderId="0" xfId="0" applyFont="1" applyFill="1"/>
    <xf numFmtId="0" fontId="3" fillId="7" borderId="0" xfId="0" applyFont="1" applyFill="1"/>
    <xf numFmtId="0" fontId="3" fillId="6" borderId="0" xfId="0" applyFont="1" applyFill="1"/>
    <xf numFmtId="0" fontId="1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0" borderId="0" xfId="0" applyFont="1" applyFill="1"/>
    <xf numFmtId="0" fontId="7" fillId="0" borderId="0" xfId="0" applyFont="1" applyFill="1"/>
    <xf numFmtId="0" fontId="3" fillId="0" borderId="0" xfId="0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/>
    <xf numFmtId="0" fontId="0" fillId="0" borderId="0" xfId="0" applyFill="1" applyAlignment="1"/>
    <xf numFmtId="0" fontId="3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4" fontId="0" fillId="0" borderId="0" xfId="0" applyNumberFormat="1"/>
    <xf numFmtId="2" fontId="3" fillId="0" borderId="0" xfId="0" applyNumberFormat="1" applyFont="1" applyFill="1" applyBorder="1"/>
    <xf numFmtId="0" fontId="1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27"/>
  <sheetViews>
    <sheetView tabSelected="1" zoomScale="80" zoomScaleNormal="80" workbookViewId="0">
      <pane xSplit="7" ySplit="10" topLeftCell="H89" activePane="bottomRight" state="frozen"/>
      <selection pane="topRight" activeCell="H1" sqref="H1"/>
      <selection pane="bottomLeft" activeCell="A11" sqref="A11"/>
      <selection pane="bottomRight" activeCell="K95" sqref="K95"/>
    </sheetView>
  </sheetViews>
  <sheetFormatPr defaultRowHeight="12.75" x14ac:dyDescent="0.2"/>
  <cols>
    <col min="1" max="1" width="5.5703125" style="19" customWidth="1"/>
    <col min="2" max="2" width="28.140625" style="5" customWidth="1"/>
    <col min="3" max="3" width="15.7109375" style="1" customWidth="1"/>
    <col min="4" max="4" width="7.7109375" style="1" customWidth="1"/>
    <col min="5" max="5" width="18.42578125" style="1" customWidth="1"/>
    <col min="6" max="6" width="9.140625" style="1"/>
    <col min="7" max="7" width="12" style="1" customWidth="1"/>
    <col min="8" max="8" width="8" style="1" customWidth="1"/>
    <col min="9" max="9" width="9.140625" style="1"/>
    <col min="10" max="10" width="7" style="1" customWidth="1"/>
    <col min="11" max="11" width="7.7109375" style="19" customWidth="1"/>
    <col min="12" max="12" width="9.140625" style="19"/>
    <col min="13" max="13" width="10.85546875" style="19" bestFit="1" customWidth="1"/>
    <col min="14" max="14" width="11" style="19" customWidth="1"/>
    <col min="15" max="15" width="11.42578125" style="19" customWidth="1"/>
    <col min="16" max="16" width="11" style="19" customWidth="1"/>
    <col min="17" max="17" width="11.7109375" style="19" customWidth="1"/>
    <col min="18" max="18" width="8.7109375" style="1" customWidth="1"/>
    <col min="19" max="19" width="9.140625" style="1" customWidth="1"/>
    <col min="20" max="20" width="0.28515625" style="1" customWidth="1"/>
    <col min="21" max="21" width="7" style="1" customWidth="1"/>
    <col min="22" max="22" width="7.42578125" style="1" customWidth="1"/>
    <col min="23" max="16384" width="9.140625" style="1"/>
  </cols>
  <sheetData>
    <row r="1" spans="1:69" x14ac:dyDescent="0.2">
      <c r="Q1" s="39" t="s">
        <v>19</v>
      </c>
      <c r="R1" s="19"/>
    </row>
    <row r="2" spans="1:69" x14ac:dyDescent="0.2">
      <c r="R2" s="19"/>
    </row>
    <row r="3" spans="1:69" x14ac:dyDescent="0.2">
      <c r="M3" s="40"/>
      <c r="N3" s="40"/>
      <c r="O3" s="40"/>
      <c r="P3" s="40"/>
      <c r="Q3" s="40"/>
      <c r="R3" s="19"/>
    </row>
    <row r="4" spans="1:69" x14ac:dyDescent="0.2">
      <c r="A4" s="43" t="s">
        <v>18</v>
      </c>
      <c r="M4" s="40"/>
      <c r="N4" s="40"/>
      <c r="O4" s="40"/>
      <c r="P4" s="40"/>
      <c r="Q4" s="40"/>
      <c r="R4" s="19"/>
    </row>
    <row r="5" spans="1:69" ht="9.75" customHeight="1" x14ac:dyDescent="0.2">
      <c r="R5" s="19"/>
    </row>
    <row r="6" spans="1:69" ht="12.75" customHeight="1" x14ac:dyDescent="0.2">
      <c r="B6" s="3"/>
      <c r="C6" s="2"/>
      <c r="D6" s="2"/>
      <c r="E6" s="2"/>
      <c r="F6" s="2"/>
      <c r="G6" s="2"/>
      <c r="H6" s="2"/>
      <c r="I6" s="2"/>
      <c r="J6" s="2"/>
      <c r="K6" s="42"/>
      <c r="L6" s="42"/>
      <c r="M6" s="42"/>
      <c r="N6" s="41"/>
      <c r="O6" s="42"/>
      <c r="P6" s="42"/>
      <c r="Q6" s="42"/>
      <c r="R6" s="42"/>
    </row>
    <row r="7" spans="1:69" x14ac:dyDescent="0.2">
      <c r="B7" s="3"/>
      <c r="C7" s="2"/>
      <c r="D7" s="2"/>
      <c r="E7" s="2"/>
      <c r="F7" s="2"/>
      <c r="G7" s="2"/>
      <c r="H7" s="2"/>
      <c r="I7" s="2"/>
      <c r="J7" s="2"/>
      <c r="K7" s="42"/>
      <c r="L7" s="42"/>
      <c r="M7" s="42"/>
      <c r="N7" s="43"/>
      <c r="O7" s="42"/>
      <c r="P7" s="42"/>
      <c r="Q7" s="42"/>
      <c r="R7" s="42"/>
    </row>
    <row r="8" spans="1:69" ht="14.25" x14ac:dyDescent="0.2">
      <c r="A8" s="41" t="s">
        <v>17</v>
      </c>
      <c r="C8" s="2"/>
      <c r="D8" s="2"/>
      <c r="E8" s="2"/>
      <c r="F8" s="2"/>
      <c r="G8" s="2"/>
      <c r="H8" s="58" t="s">
        <v>116</v>
      </c>
      <c r="I8" s="58"/>
      <c r="J8" s="58"/>
      <c r="K8" s="58"/>
      <c r="L8" s="58"/>
      <c r="M8" s="58"/>
      <c r="N8" s="58"/>
      <c r="O8" s="58"/>
      <c r="P8" s="58"/>
      <c r="Q8" s="58"/>
      <c r="R8" s="2"/>
    </row>
    <row r="9" spans="1:69" x14ac:dyDescent="0.2">
      <c r="U9" s="34"/>
      <c r="V9" s="34"/>
      <c r="W9" s="34"/>
      <c r="X9" s="34"/>
      <c r="Y9" s="34"/>
      <c r="Z9" s="34"/>
    </row>
    <row r="10" spans="1:69" ht="150.75" customHeight="1" x14ac:dyDescent="0.2">
      <c r="A10" s="60" t="s">
        <v>0</v>
      </c>
      <c r="B10" s="59" t="s">
        <v>1</v>
      </c>
      <c r="C10" s="59" t="s">
        <v>2</v>
      </c>
      <c r="D10" s="59" t="s">
        <v>3</v>
      </c>
      <c r="E10" s="59" t="s">
        <v>4</v>
      </c>
      <c r="F10" s="59" t="s">
        <v>5</v>
      </c>
      <c r="G10" s="59" t="s">
        <v>6</v>
      </c>
      <c r="H10" s="59" t="s">
        <v>7</v>
      </c>
      <c r="I10" s="59"/>
      <c r="J10" s="59" t="s">
        <v>8</v>
      </c>
      <c r="K10" s="59"/>
      <c r="L10" s="59"/>
      <c r="M10" s="60" t="s">
        <v>9</v>
      </c>
      <c r="N10" s="60" t="s">
        <v>10</v>
      </c>
      <c r="O10" s="60"/>
      <c r="P10" s="60" t="s">
        <v>11</v>
      </c>
      <c r="Q10" s="60" t="s">
        <v>122</v>
      </c>
      <c r="R10" s="59" t="s">
        <v>121</v>
      </c>
      <c r="T10" s="28"/>
      <c r="U10" s="47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</row>
    <row r="11" spans="1:69" ht="3" hidden="1" customHeight="1" x14ac:dyDescent="0.2">
      <c r="A11" s="60"/>
      <c r="B11" s="59"/>
      <c r="C11" s="59"/>
      <c r="D11" s="59"/>
      <c r="E11" s="59"/>
      <c r="F11" s="59"/>
      <c r="G11" s="59"/>
      <c r="H11" s="16" t="s">
        <v>12</v>
      </c>
      <c r="I11" s="16" t="s">
        <v>16</v>
      </c>
      <c r="J11" s="16" t="s">
        <v>13</v>
      </c>
      <c r="K11" s="44" t="s">
        <v>14</v>
      </c>
      <c r="L11" s="44" t="s">
        <v>15</v>
      </c>
      <c r="M11" s="60"/>
      <c r="N11" s="44" t="s">
        <v>14</v>
      </c>
      <c r="O11" s="44" t="s">
        <v>15</v>
      </c>
      <c r="P11" s="60"/>
      <c r="Q11" s="60"/>
      <c r="R11" s="59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</row>
    <row r="12" spans="1:69" x14ac:dyDescent="0.2">
      <c r="A12" s="44">
        <v>1</v>
      </c>
      <c r="B12" s="4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44">
        <v>11</v>
      </c>
      <c r="L12" s="44">
        <v>12</v>
      </c>
      <c r="M12" s="44">
        <v>13</v>
      </c>
      <c r="N12" s="44">
        <v>14</v>
      </c>
      <c r="O12" s="44">
        <v>15</v>
      </c>
      <c r="P12" s="44">
        <v>16</v>
      </c>
      <c r="Q12" s="44">
        <v>17</v>
      </c>
      <c r="R12" s="16">
        <v>18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</row>
    <row r="13" spans="1:69" ht="16.5" customHeight="1" x14ac:dyDescent="0.25">
      <c r="A13" s="48"/>
      <c r="B13" s="65" t="s">
        <v>120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</row>
    <row r="14" spans="1:69" s="9" customFormat="1" ht="95.25" customHeight="1" x14ac:dyDescent="0.2">
      <c r="A14" s="38">
        <v>1</v>
      </c>
      <c r="B14" s="20" t="s">
        <v>29</v>
      </c>
      <c r="C14" s="35">
        <v>1153850001513</v>
      </c>
      <c r="D14" s="38">
        <v>75404</v>
      </c>
      <c r="E14" s="38" t="s">
        <v>93</v>
      </c>
      <c r="F14" s="38">
        <v>100</v>
      </c>
      <c r="G14" s="38" t="s">
        <v>20</v>
      </c>
      <c r="H14" s="38" t="s">
        <v>22</v>
      </c>
      <c r="I14" s="38" t="s">
        <v>23</v>
      </c>
      <c r="J14" s="38" t="s">
        <v>24</v>
      </c>
      <c r="K14" s="17">
        <v>211</v>
      </c>
      <c r="L14" s="17">
        <v>5153</v>
      </c>
      <c r="M14" s="18">
        <f>K14/L14*100</f>
        <v>4.094702115272657</v>
      </c>
      <c r="N14" s="18">
        <v>5110.72</v>
      </c>
      <c r="O14" s="18">
        <f>SUM(N14:N44)</f>
        <v>188868.73000000004</v>
      </c>
      <c r="P14" s="18">
        <f>(N14/O14)*100</f>
        <v>2.7059640841551693</v>
      </c>
      <c r="Q14" s="37">
        <v>16175.55</v>
      </c>
      <c r="R14" s="37">
        <f t="shared" ref="R14:R42" si="0">N14/Q14*100</f>
        <v>31.595339880251373</v>
      </c>
      <c r="S14" s="19"/>
      <c r="T14" s="28"/>
      <c r="U14" s="3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</row>
    <row r="15" spans="1:69" s="9" customFormat="1" ht="85.5" customHeight="1" x14ac:dyDescent="0.2">
      <c r="A15" s="38">
        <f>1+A14</f>
        <v>2</v>
      </c>
      <c r="B15" s="20" t="s">
        <v>129</v>
      </c>
      <c r="C15" s="35">
        <v>1213800020411</v>
      </c>
      <c r="D15" s="38">
        <v>75404</v>
      </c>
      <c r="E15" s="38" t="s">
        <v>93</v>
      </c>
      <c r="F15" s="38">
        <v>100</v>
      </c>
      <c r="G15" s="38" t="s">
        <v>20</v>
      </c>
      <c r="H15" s="38" t="s">
        <v>22</v>
      </c>
      <c r="I15" s="38" t="s">
        <v>23</v>
      </c>
      <c r="J15" s="38" t="s">
        <v>24</v>
      </c>
      <c r="K15" s="17">
        <v>163</v>
      </c>
      <c r="L15" s="17">
        <v>5153</v>
      </c>
      <c r="M15" s="18">
        <f>K15/L15*100</f>
        <v>3.1632058994760333</v>
      </c>
      <c r="N15" s="18">
        <v>4905.24</v>
      </c>
      <c r="O15" s="18">
        <f>O14</f>
        <v>188868.73000000004</v>
      </c>
      <c r="P15" s="18">
        <f>(N15/O15)*100</f>
        <v>2.5971689437420364</v>
      </c>
      <c r="Q15" s="37">
        <v>14913.85</v>
      </c>
      <c r="R15" s="37">
        <f>N15/Q15*100</f>
        <v>32.890501111383038</v>
      </c>
      <c r="S15" s="19"/>
      <c r="T15" s="28"/>
      <c r="U15" s="3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</row>
    <row r="16" spans="1:69" s="9" customFormat="1" ht="63.75" x14ac:dyDescent="0.2">
      <c r="A16" s="38">
        <f t="shared" ref="A16:A18" si="1">1+A15</f>
        <v>3</v>
      </c>
      <c r="B16" s="20" t="s">
        <v>30</v>
      </c>
      <c r="C16" s="35">
        <v>1033802455356</v>
      </c>
      <c r="D16" s="38">
        <v>75404</v>
      </c>
      <c r="E16" s="38" t="s">
        <v>93</v>
      </c>
      <c r="F16" s="38">
        <v>100</v>
      </c>
      <c r="G16" s="38" t="s">
        <v>20</v>
      </c>
      <c r="H16" s="38" t="s">
        <v>22</v>
      </c>
      <c r="I16" s="38" t="s">
        <v>23</v>
      </c>
      <c r="J16" s="38" t="s">
        <v>24</v>
      </c>
      <c r="K16" s="17">
        <v>64</v>
      </c>
      <c r="L16" s="17">
        <v>5153</v>
      </c>
      <c r="M16" s="18">
        <f t="shared" ref="M16:M44" si="2">K16/L16*100</f>
        <v>1.2419949543954978</v>
      </c>
      <c r="N16" s="18">
        <v>2606.42</v>
      </c>
      <c r="O16" s="18">
        <f>O15</f>
        <v>188868.73000000004</v>
      </c>
      <c r="P16" s="18">
        <f t="shared" ref="P16:P44" si="3">(N16/O16)*100</f>
        <v>1.3800166920167249</v>
      </c>
      <c r="Q16" s="37">
        <v>9491.6</v>
      </c>
      <c r="R16" s="37">
        <f t="shared" si="0"/>
        <v>27.460280669223312</v>
      </c>
      <c r="S16" s="19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</row>
    <row r="17" spans="1:69" s="9" customFormat="1" ht="72.75" customHeight="1" x14ac:dyDescent="0.2">
      <c r="A17" s="38">
        <f t="shared" si="1"/>
        <v>4</v>
      </c>
      <c r="B17" s="20" t="s">
        <v>31</v>
      </c>
      <c r="C17" s="35">
        <v>1033802454905</v>
      </c>
      <c r="D17" s="38">
        <v>75404</v>
      </c>
      <c r="E17" s="38" t="s">
        <v>93</v>
      </c>
      <c r="F17" s="38">
        <v>100</v>
      </c>
      <c r="G17" s="38" t="s">
        <v>20</v>
      </c>
      <c r="H17" s="38" t="s">
        <v>22</v>
      </c>
      <c r="I17" s="38" t="s">
        <v>23</v>
      </c>
      <c r="J17" s="38" t="s">
        <v>24</v>
      </c>
      <c r="K17" s="17">
        <v>170</v>
      </c>
      <c r="L17" s="17">
        <v>5153</v>
      </c>
      <c r="M17" s="18">
        <f t="shared" si="2"/>
        <v>3.2990490976130409</v>
      </c>
      <c r="N17" s="18">
        <v>4417.49</v>
      </c>
      <c r="O17" s="18">
        <f t="shared" ref="O17:O44" si="4">O16</f>
        <v>188868.73000000004</v>
      </c>
      <c r="P17" s="18">
        <f t="shared" si="3"/>
        <v>2.3389207943527754</v>
      </c>
      <c r="Q17" s="37">
        <v>15944.91</v>
      </c>
      <c r="R17" s="37">
        <f t="shared" si="0"/>
        <v>27.704703256399689</v>
      </c>
      <c r="S17" s="19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</row>
    <row r="18" spans="1:69" s="9" customFormat="1" ht="75" customHeight="1" x14ac:dyDescent="0.2">
      <c r="A18" s="38">
        <f t="shared" si="1"/>
        <v>5</v>
      </c>
      <c r="B18" s="20" t="s">
        <v>32</v>
      </c>
      <c r="C18" s="35">
        <v>1033802454421</v>
      </c>
      <c r="D18" s="38">
        <v>75404</v>
      </c>
      <c r="E18" s="38" t="s">
        <v>93</v>
      </c>
      <c r="F18" s="38">
        <v>100</v>
      </c>
      <c r="G18" s="38" t="s">
        <v>20</v>
      </c>
      <c r="H18" s="38" t="s">
        <v>22</v>
      </c>
      <c r="I18" s="38" t="s">
        <v>23</v>
      </c>
      <c r="J18" s="38" t="s">
        <v>24</v>
      </c>
      <c r="K18" s="17">
        <v>25</v>
      </c>
      <c r="L18" s="17">
        <v>5153</v>
      </c>
      <c r="M18" s="18">
        <f t="shared" si="2"/>
        <v>0.48515427906074132</v>
      </c>
      <c r="N18" s="18">
        <v>2544.27</v>
      </c>
      <c r="O18" s="18">
        <f t="shared" si="4"/>
        <v>188868.73000000004</v>
      </c>
      <c r="P18" s="18">
        <f t="shared" si="3"/>
        <v>1.3471102389474421</v>
      </c>
      <c r="Q18" s="37">
        <v>7570.39</v>
      </c>
      <c r="R18" s="37">
        <f t="shared" si="0"/>
        <v>33.608176064905507</v>
      </c>
      <c r="S18" s="19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</row>
    <row r="19" spans="1:69" s="9" customFormat="1" ht="76.5" customHeight="1" x14ac:dyDescent="0.2">
      <c r="A19" s="38">
        <v>6</v>
      </c>
      <c r="B19" s="20" t="s">
        <v>33</v>
      </c>
      <c r="C19" s="35">
        <v>1033802454510</v>
      </c>
      <c r="D19" s="38">
        <v>75403</v>
      </c>
      <c r="E19" s="38" t="s">
        <v>93</v>
      </c>
      <c r="F19" s="38">
        <v>100</v>
      </c>
      <c r="G19" s="38" t="s">
        <v>20</v>
      </c>
      <c r="H19" s="38" t="s">
        <v>22</v>
      </c>
      <c r="I19" s="38" t="s">
        <v>23</v>
      </c>
      <c r="J19" s="38" t="s">
        <v>24</v>
      </c>
      <c r="K19" s="17">
        <v>303</v>
      </c>
      <c r="L19" s="17">
        <v>5153</v>
      </c>
      <c r="M19" s="18">
        <f t="shared" si="2"/>
        <v>5.8800698622161844</v>
      </c>
      <c r="N19" s="18">
        <v>4989.09</v>
      </c>
      <c r="O19" s="18">
        <f t="shared" si="4"/>
        <v>188868.73000000004</v>
      </c>
      <c r="P19" s="18">
        <f t="shared" si="3"/>
        <v>2.6415648583013183</v>
      </c>
      <c r="Q19" s="37">
        <v>33954.79</v>
      </c>
      <c r="R19" s="37">
        <f t="shared" si="0"/>
        <v>14.693331927542477</v>
      </c>
      <c r="S19" s="19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</row>
    <row r="20" spans="1:69" s="9" customFormat="1" ht="87" customHeight="1" x14ac:dyDescent="0.2">
      <c r="A20" s="38">
        <v>7</v>
      </c>
      <c r="B20" s="20" t="s">
        <v>94</v>
      </c>
      <c r="C20" s="35">
        <v>1083827000751</v>
      </c>
      <c r="D20" s="38">
        <v>75404</v>
      </c>
      <c r="E20" s="38" t="s">
        <v>93</v>
      </c>
      <c r="F20" s="38">
        <v>101</v>
      </c>
      <c r="G20" s="38" t="s">
        <v>20</v>
      </c>
      <c r="H20" s="38" t="s">
        <v>22</v>
      </c>
      <c r="I20" s="38" t="s">
        <v>23</v>
      </c>
      <c r="J20" s="38" t="s">
        <v>24</v>
      </c>
      <c r="K20" s="17">
        <v>45</v>
      </c>
      <c r="L20" s="17">
        <v>5153</v>
      </c>
      <c r="M20" s="18">
        <f t="shared" si="2"/>
        <v>0.87327770230933432</v>
      </c>
      <c r="N20" s="18">
        <v>1222.04</v>
      </c>
      <c r="O20" s="18">
        <f t="shared" si="4"/>
        <v>188868.73000000004</v>
      </c>
      <c r="P20" s="18">
        <f t="shared" si="3"/>
        <v>0.64703140641650936</v>
      </c>
      <c r="Q20" s="37">
        <v>7686.17</v>
      </c>
      <c r="R20" s="37">
        <f t="shared" si="0"/>
        <v>15.899205976448608</v>
      </c>
      <c r="S20" s="19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</row>
    <row r="21" spans="1:69" s="9" customFormat="1" ht="84.75" customHeight="1" x14ac:dyDescent="0.2">
      <c r="A21" s="38">
        <v>8</v>
      </c>
      <c r="B21" s="20" t="s">
        <v>34</v>
      </c>
      <c r="C21" s="35">
        <v>1033802454542</v>
      </c>
      <c r="D21" s="38">
        <v>75404</v>
      </c>
      <c r="E21" s="38" t="s">
        <v>93</v>
      </c>
      <c r="F21" s="38">
        <v>100</v>
      </c>
      <c r="G21" s="38" t="s">
        <v>20</v>
      </c>
      <c r="H21" s="38" t="s">
        <v>22</v>
      </c>
      <c r="I21" s="38" t="s">
        <v>23</v>
      </c>
      <c r="J21" s="38" t="s">
        <v>24</v>
      </c>
      <c r="K21" s="17">
        <v>79</v>
      </c>
      <c r="L21" s="17">
        <v>5153</v>
      </c>
      <c r="M21" s="18">
        <f t="shared" si="2"/>
        <v>1.5330875218319426</v>
      </c>
      <c r="N21" s="18">
        <v>3372.82</v>
      </c>
      <c r="O21" s="18">
        <f t="shared" si="4"/>
        <v>188868.73000000004</v>
      </c>
      <c r="P21" s="18">
        <f t="shared" si="3"/>
        <v>1.7858011752395431</v>
      </c>
      <c r="Q21" s="37">
        <v>14600.74</v>
      </c>
      <c r="R21" s="37">
        <f t="shared" si="0"/>
        <v>23.100336010366597</v>
      </c>
      <c r="S21" s="19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</row>
    <row r="22" spans="1:69" s="9" customFormat="1" ht="81.75" customHeight="1" x14ac:dyDescent="0.2">
      <c r="A22" s="38">
        <v>9</v>
      </c>
      <c r="B22" s="20" t="s">
        <v>35</v>
      </c>
      <c r="C22" s="35">
        <v>1153850049671</v>
      </c>
      <c r="D22" s="38">
        <v>75404</v>
      </c>
      <c r="E22" s="38" t="s">
        <v>93</v>
      </c>
      <c r="F22" s="38">
        <v>100</v>
      </c>
      <c r="G22" s="38" t="s">
        <v>20</v>
      </c>
      <c r="H22" s="38" t="s">
        <v>22</v>
      </c>
      <c r="I22" s="38" t="s">
        <v>23</v>
      </c>
      <c r="J22" s="38" t="s">
        <v>24</v>
      </c>
      <c r="K22" s="17">
        <v>120</v>
      </c>
      <c r="L22" s="17">
        <v>5153</v>
      </c>
      <c r="M22" s="18">
        <f t="shared" si="2"/>
        <v>2.3287405394915583</v>
      </c>
      <c r="N22" s="18">
        <v>4933.47</v>
      </c>
      <c r="O22" s="18">
        <f t="shared" si="4"/>
        <v>188868.73000000004</v>
      </c>
      <c r="P22" s="18">
        <f t="shared" si="3"/>
        <v>2.6121158330444638</v>
      </c>
      <c r="Q22" s="37">
        <v>17220.12</v>
      </c>
      <c r="R22" s="37">
        <f t="shared" si="0"/>
        <v>28.649451920195681</v>
      </c>
      <c r="S22" s="19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</row>
    <row r="23" spans="1:69" s="9" customFormat="1" ht="77.25" customHeight="1" x14ac:dyDescent="0.2">
      <c r="A23" s="38">
        <v>10</v>
      </c>
      <c r="B23" s="20" t="s">
        <v>36</v>
      </c>
      <c r="C23" s="35">
        <v>1033802454454</v>
      </c>
      <c r="D23" s="38">
        <v>75404</v>
      </c>
      <c r="E23" s="38" t="s">
        <v>93</v>
      </c>
      <c r="F23" s="38">
        <v>100</v>
      </c>
      <c r="G23" s="38" t="s">
        <v>20</v>
      </c>
      <c r="H23" s="38" t="s">
        <v>22</v>
      </c>
      <c r="I23" s="38" t="s">
        <v>23</v>
      </c>
      <c r="J23" s="38" t="s">
        <v>24</v>
      </c>
      <c r="K23" s="17">
        <v>225</v>
      </c>
      <c r="L23" s="17">
        <v>5153</v>
      </c>
      <c r="M23" s="18">
        <f t="shared" si="2"/>
        <v>4.3663885115466723</v>
      </c>
      <c r="N23" s="18">
        <v>7775.47</v>
      </c>
      <c r="O23" s="18">
        <f t="shared" si="4"/>
        <v>188868.73000000004</v>
      </c>
      <c r="P23" s="18">
        <f t="shared" si="3"/>
        <v>4.1168646604443193</v>
      </c>
      <c r="Q23" s="37">
        <v>27022.69</v>
      </c>
      <c r="R23" s="37">
        <f t="shared" si="0"/>
        <v>28.773856340727001</v>
      </c>
      <c r="S23" s="19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</row>
    <row r="24" spans="1:69" s="9" customFormat="1" ht="78" customHeight="1" x14ac:dyDescent="0.2">
      <c r="A24" s="38">
        <v>11</v>
      </c>
      <c r="B24" s="20" t="s">
        <v>37</v>
      </c>
      <c r="C24" s="35">
        <v>1033802455180</v>
      </c>
      <c r="D24" s="38">
        <v>75404</v>
      </c>
      <c r="E24" s="38" t="s">
        <v>93</v>
      </c>
      <c r="F24" s="38">
        <v>100</v>
      </c>
      <c r="G24" s="38" t="s">
        <v>20</v>
      </c>
      <c r="H24" s="38" t="s">
        <v>22</v>
      </c>
      <c r="I24" s="38" t="s">
        <v>23</v>
      </c>
      <c r="J24" s="38" t="s">
        <v>24</v>
      </c>
      <c r="K24" s="17">
        <v>221</v>
      </c>
      <c r="L24" s="17">
        <v>5153</v>
      </c>
      <c r="M24" s="18">
        <f t="shared" si="2"/>
        <v>4.288763826896953</v>
      </c>
      <c r="N24" s="18">
        <v>5503.33</v>
      </c>
      <c r="O24" s="18">
        <f t="shared" si="4"/>
        <v>188868.73000000004</v>
      </c>
      <c r="P24" s="18">
        <f t="shared" si="3"/>
        <v>2.9138386222007204</v>
      </c>
      <c r="Q24" s="37">
        <v>22776.28</v>
      </c>
      <c r="R24" s="37">
        <f t="shared" si="0"/>
        <v>24.162549810592424</v>
      </c>
      <c r="S24" s="19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</row>
    <row r="25" spans="1:69" s="9" customFormat="1" ht="95.25" customHeight="1" x14ac:dyDescent="0.2">
      <c r="A25" s="38">
        <v>12</v>
      </c>
      <c r="B25" s="20" t="s">
        <v>38</v>
      </c>
      <c r="C25" s="35">
        <v>1153850020741</v>
      </c>
      <c r="D25" s="38">
        <v>75404</v>
      </c>
      <c r="E25" s="38" t="s">
        <v>93</v>
      </c>
      <c r="F25" s="38">
        <v>100</v>
      </c>
      <c r="G25" s="38" t="s">
        <v>20</v>
      </c>
      <c r="H25" s="38" t="s">
        <v>22</v>
      </c>
      <c r="I25" s="38" t="s">
        <v>23</v>
      </c>
      <c r="J25" s="38" t="s">
        <v>24</v>
      </c>
      <c r="K25" s="17">
        <v>218</v>
      </c>
      <c r="L25" s="17">
        <v>5153</v>
      </c>
      <c r="M25" s="18">
        <f t="shared" si="2"/>
        <v>4.2305453134096647</v>
      </c>
      <c r="N25" s="18">
        <v>8971.3700000000008</v>
      </c>
      <c r="O25" s="18">
        <f t="shared" si="4"/>
        <v>188868.73000000004</v>
      </c>
      <c r="P25" s="18">
        <f t="shared" si="3"/>
        <v>4.7500557662456879</v>
      </c>
      <c r="Q25" s="37">
        <v>33617.360000000001</v>
      </c>
      <c r="R25" s="37">
        <f t="shared" si="0"/>
        <v>26.686717814843284</v>
      </c>
      <c r="S25" s="19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</row>
    <row r="26" spans="1:69" s="9" customFormat="1" ht="87" customHeight="1" x14ac:dyDescent="0.2">
      <c r="A26" s="38">
        <v>13</v>
      </c>
      <c r="B26" s="20" t="s">
        <v>127</v>
      </c>
      <c r="C26" s="35">
        <v>1033802454894</v>
      </c>
      <c r="D26" s="38">
        <v>75404</v>
      </c>
      <c r="E26" s="38" t="s">
        <v>93</v>
      </c>
      <c r="F26" s="38">
        <v>100</v>
      </c>
      <c r="G26" s="38" t="s">
        <v>20</v>
      </c>
      <c r="H26" s="38" t="s">
        <v>22</v>
      </c>
      <c r="I26" s="38" t="s">
        <v>23</v>
      </c>
      <c r="J26" s="38" t="s">
        <v>24</v>
      </c>
      <c r="K26" s="17" t="s">
        <v>133</v>
      </c>
      <c r="L26" s="17">
        <v>5153</v>
      </c>
      <c r="M26" s="18" t="s">
        <v>133</v>
      </c>
      <c r="N26" s="18">
        <v>15648.54</v>
      </c>
      <c r="O26" s="18">
        <f t="shared" si="4"/>
        <v>188868.73000000004</v>
      </c>
      <c r="P26" s="18">
        <f t="shared" si="3"/>
        <v>8.2854054241800625</v>
      </c>
      <c r="Q26" s="37">
        <v>57222.75</v>
      </c>
      <c r="R26" s="37">
        <f t="shared" si="0"/>
        <v>27.346710879851109</v>
      </c>
      <c r="S26" s="19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</row>
    <row r="27" spans="1:69" s="9" customFormat="1" ht="85.5" customHeight="1" x14ac:dyDescent="0.2">
      <c r="A27" s="38">
        <v>14</v>
      </c>
      <c r="B27" s="20" t="s">
        <v>128</v>
      </c>
      <c r="C27" s="35">
        <v>1033802455136</v>
      </c>
      <c r="D27" s="38">
        <v>75403</v>
      </c>
      <c r="E27" s="38" t="s">
        <v>93</v>
      </c>
      <c r="F27" s="38">
        <v>100</v>
      </c>
      <c r="G27" s="38" t="s">
        <v>20</v>
      </c>
      <c r="H27" s="38" t="s">
        <v>22</v>
      </c>
      <c r="I27" s="38" t="s">
        <v>23</v>
      </c>
      <c r="J27" s="38" t="s">
        <v>24</v>
      </c>
      <c r="K27" s="17">
        <v>220</v>
      </c>
      <c r="L27" s="17">
        <v>5153</v>
      </c>
      <c r="M27" s="18">
        <f t="shared" si="2"/>
        <v>4.2693576557345239</v>
      </c>
      <c r="N27" s="18">
        <v>11947.75</v>
      </c>
      <c r="O27" s="18">
        <f t="shared" si="4"/>
        <v>188868.73000000004</v>
      </c>
      <c r="P27" s="18">
        <f t="shared" si="3"/>
        <v>6.3259545399601071</v>
      </c>
      <c r="Q27" s="37">
        <v>72056.639999999999</v>
      </c>
      <c r="R27" s="37">
        <f t="shared" si="0"/>
        <v>16.581053460166892</v>
      </c>
      <c r="S27" s="19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</row>
    <row r="28" spans="1:69" s="9" customFormat="1" ht="79.5" customHeight="1" x14ac:dyDescent="0.2">
      <c r="A28" s="38">
        <v>15</v>
      </c>
      <c r="B28" s="20" t="s">
        <v>39</v>
      </c>
      <c r="C28" s="35">
        <v>1033802455213</v>
      </c>
      <c r="D28" s="38">
        <v>75404</v>
      </c>
      <c r="E28" s="38" t="s">
        <v>93</v>
      </c>
      <c r="F28" s="38">
        <v>100</v>
      </c>
      <c r="G28" s="38" t="s">
        <v>20</v>
      </c>
      <c r="H28" s="38" t="s">
        <v>22</v>
      </c>
      <c r="I28" s="38" t="s">
        <v>23</v>
      </c>
      <c r="J28" s="38" t="s">
        <v>24</v>
      </c>
      <c r="K28" s="17">
        <v>149</v>
      </c>
      <c r="L28" s="17">
        <v>5153</v>
      </c>
      <c r="M28" s="18">
        <f t="shared" si="2"/>
        <v>2.8915195032020184</v>
      </c>
      <c r="N28" s="18">
        <v>13118.65</v>
      </c>
      <c r="O28" s="18">
        <f t="shared" si="4"/>
        <v>188868.73000000004</v>
      </c>
      <c r="P28" s="18">
        <f t="shared" si="3"/>
        <v>6.9459089389757613</v>
      </c>
      <c r="Q28" s="37">
        <v>21392.54</v>
      </c>
      <c r="R28" s="37">
        <f t="shared" si="0"/>
        <v>61.3234800542619</v>
      </c>
      <c r="S28" s="19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</row>
    <row r="29" spans="1:69" s="9" customFormat="1" ht="73.5" customHeight="1" x14ac:dyDescent="0.2">
      <c r="A29" s="38">
        <v>16</v>
      </c>
      <c r="B29" s="20" t="s">
        <v>40</v>
      </c>
      <c r="C29" s="35">
        <v>1033802455103</v>
      </c>
      <c r="D29" s="38">
        <v>75404</v>
      </c>
      <c r="E29" s="38" t="s">
        <v>93</v>
      </c>
      <c r="F29" s="38">
        <v>100</v>
      </c>
      <c r="G29" s="38" t="s">
        <v>20</v>
      </c>
      <c r="H29" s="38" t="s">
        <v>22</v>
      </c>
      <c r="I29" s="38" t="s">
        <v>23</v>
      </c>
      <c r="J29" s="38" t="s">
        <v>24</v>
      </c>
      <c r="K29" s="17">
        <v>44</v>
      </c>
      <c r="L29" s="17">
        <v>5153</v>
      </c>
      <c r="M29" s="18">
        <f t="shared" si="2"/>
        <v>0.85387153114690473</v>
      </c>
      <c r="N29" s="18">
        <v>1978.46</v>
      </c>
      <c r="O29" s="18">
        <f t="shared" si="4"/>
        <v>188868.73000000004</v>
      </c>
      <c r="P29" s="18">
        <f t="shared" si="3"/>
        <v>1.0475317962904711</v>
      </c>
      <c r="Q29" s="37">
        <v>9059.4</v>
      </c>
      <c r="R29" s="37">
        <f t="shared" si="0"/>
        <v>21.838753118308059</v>
      </c>
      <c r="S29" s="19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</row>
    <row r="30" spans="1:69" s="9" customFormat="1" ht="73.5" customHeight="1" x14ac:dyDescent="0.2">
      <c r="A30" s="38">
        <v>17</v>
      </c>
      <c r="B30" s="20" t="s">
        <v>41</v>
      </c>
      <c r="C30" s="35">
        <v>1163850078996</v>
      </c>
      <c r="D30" s="38">
        <v>75404</v>
      </c>
      <c r="E30" s="38" t="s">
        <v>93</v>
      </c>
      <c r="F30" s="38">
        <v>100</v>
      </c>
      <c r="G30" s="38" t="s">
        <v>20</v>
      </c>
      <c r="H30" s="38" t="s">
        <v>22</v>
      </c>
      <c r="I30" s="38" t="s">
        <v>23</v>
      </c>
      <c r="J30" s="38" t="s">
        <v>24</v>
      </c>
      <c r="K30" s="17">
        <v>350</v>
      </c>
      <c r="L30" s="17">
        <v>5153</v>
      </c>
      <c r="M30" s="18">
        <f t="shared" si="2"/>
        <v>6.7921599068503786</v>
      </c>
      <c r="N30" s="18">
        <v>8478.44</v>
      </c>
      <c r="O30" s="18">
        <f t="shared" si="4"/>
        <v>188868.73000000004</v>
      </c>
      <c r="P30" s="18">
        <f t="shared" si="3"/>
        <v>4.4890649712104267</v>
      </c>
      <c r="Q30" s="37">
        <v>36802.26</v>
      </c>
      <c r="R30" s="37">
        <f t="shared" si="0"/>
        <v>23.03782430752894</v>
      </c>
      <c r="S30" s="19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</row>
    <row r="31" spans="1:69" s="9" customFormat="1" ht="70.5" customHeight="1" x14ac:dyDescent="0.2">
      <c r="A31" s="38">
        <v>18</v>
      </c>
      <c r="B31" s="20" t="s">
        <v>42</v>
      </c>
      <c r="C31" s="35">
        <v>1133850044503</v>
      </c>
      <c r="D31" s="38">
        <v>75404</v>
      </c>
      <c r="E31" s="38" t="s">
        <v>93</v>
      </c>
      <c r="F31" s="38">
        <v>100</v>
      </c>
      <c r="G31" s="38" t="s">
        <v>20</v>
      </c>
      <c r="H31" s="38" t="s">
        <v>22</v>
      </c>
      <c r="I31" s="38" t="s">
        <v>23</v>
      </c>
      <c r="J31" s="38" t="s">
        <v>24</v>
      </c>
      <c r="K31" s="17">
        <v>48</v>
      </c>
      <c r="L31" s="17">
        <v>5153</v>
      </c>
      <c r="M31" s="18">
        <f t="shared" si="2"/>
        <v>0.93149621579662334</v>
      </c>
      <c r="N31" s="18">
        <v>2535.92</v>
      </c>
      <c r="O31" s="18">
        <f t="shared" si="4"/>
        <v>188868.73000000004</v>
      </c>
      <c r="P31" s="18">
        <f t="shared" si="3"/>
        <v>1.342689178881014</v>
      </c>
      <c r="Q31" s="37">
        <v>17986.330000000002</v>
      </c>
      <c r="R31" s="37">
        <f t="shared" si="0"/>
        <v>14.099151967077217</v>
      </c>
      <c r="S31" s="19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spans="1:69" s="9" customFormat="1" ht="92.25" customHeight="1" x14ac:dyDescent="0.2">
      <c r="A32" s="38">
        <v>19</v>
      </c>
      <c r="B32" s="20" t="s">
        <v>43</v>
      </c>
      <c r="C32" s="35">
        <v>1033802455048</v>
      </c>
      <c r="D32" s="38">
        <v>75404</v>
      </c>
      <c r="E32" s="38" t="s">
        <v>93</v>
      </c>
      <c r="F32" s="38">
        <v>100</v>
      </c>
      <c r="G32" s="38" t="s">
        <v>20</v>
      </c>
      <c r="H32" s="38" t="s">
        <v>22</v>
      </c>
      <c r="I32" s="38" t="s">
        <v>23</v>
      </c>
      <c r="J32" s="38" t="s">
        <v>24</v>
      </c>
      <c r="K32" s="17">
        <v>216</v>
      </c>
      <c r="L32" s="17">
        <v>5153</v>
      </c>
      <c r="M32" s="18">
        <f t="shared" si="2"/>
        <v>4.1917329710848055</v>
      </c>
      <c r="N32" s="18">
        <v>8184.14</v>
      </c>
      <c r="O32" s="18">
        <f t="shared" si="4"/>
        <v>188868.73000000004</v>
      </c>
      <c r="P32" s="18">
        <f t="shared" si="3"/>
        <v>4.3332424589290133</v>
      </c>
      <c r="Q32" s="37">
        <v>30393.96</v>
      </c>
      <c r="R32" s="37">
        <f t="shared" si="0"/>
        <v>26.926863100431795</v>
      </c>
      <c r="S32" s="19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</row>
    <row r="33" spans="1:69" s="9" customFormat="1" ht="72" customHeight="1" x14ac:dyDescent="0.2">
      <c r="A33" s="38">
        <v>20</v>
      </c>
      <c r="B33" s="20" t="s">
        <v>44</v>
      </c>
      <c r="C33" s="35">
        <v>1033802455312</v>
      </c>
      <c r="D33" s="38">
        <v>75404</v>
      </c>
      <c r="E33" s="38" t="s">
        <v>93</v>
      </c>
      <c r="F33" s="38">
        <v>100</v>
      </c>
      <c r="G33" s="38" t="s">
        <v>20</v>
      </c>
      <c r="H33" s="38" t="s">
        <v>22</v>
      </c>
      <c r="I33" s="38" t="s">
        <v>23</v>
      </c>
      <c r="J33" s="38" t="s">
        <v>24</v>
      </c>
      <c r="K33" s="17">
        <v>74</v>
      </c>
      <c r="L33" s="17">
        <v>5153</v>
      </c>
      <c r="M33" s="18">
        <f t="shared" si="2"/>
        <v>1.4360566660197942</v>
      </c>
      <c r="N33" s="18">
        <v>2526.2399999999998</v>
      </c>
      <c r="O33" s="18">
        <f t="shared" si="4"/>
        <v>188868.73000000004</v>
      </c>
      <c r="P33" s="18">
        <f t="shared" si="3"/>
        <v>1.3375639260135859</v>
      </c>
      <c r="Q33" s="37">
        <v>11319.43</v>
      </c>
      <c r="R33" s="37">
        <f t="shared" si="0"/>
        <v>22.317731546553137</v>
      </c>
      <c r="S33" s="19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</row>
    <row r="34" spans="1:69" s="9" customFormat="1" ht="72" customHeight="1" x14ac:dyDescent="0.2">
      <c r="A34" s="38">
        <v>21</v>
      </c>
      <c r="B34" s="20" t="s">
        <v>45</v>
      </c>
      <c r="C34" s="35">
        <v>1033802454553</v>
      </c>
      <c r="D34" s="38">
        <v>75404</v>
      </c>
      <c r="E34" s="38" t="s">
        <v>93</v>
      </c>
      <c r="F34" s="38">
        <v>100</v>
      </c>
      <c r="G34" s="38" t="s">
        <v>20</v>
      </c>
      <c r="H34" s="38" t="s">
        <v>22</v>
      </c>
      <c r="I34" s="38" t="s">
        <v>23</v>
      </c>
      <c r="J34" s="38" t="s">
        <v>24</v>
      </c>
      <c r="K34" s="17">
        <v>220</v>
      </c>
      <c r="L34" s="17">
        <v>5153</v>
      </c>
      <c r="M34" s="18">
        <f t="shared" si="2"/>
        <v>4.2693576557345239</v>
      </c>
      <c r="N34" s="18">
        <v>8747.5</v>
      </c>
      <c r="O34" s="18">
        <f t="shared" si="4"/>
        <v>188868.73000000004</v>
      </c>
      <c r="P34" s="18">
        <f t="shared" si="3"/>
        <v>4.6315237043209843</v>
      </c>
      <c r="Q34" s="37">
        <v>28746.5</v>
      </c>
      <c r="R34" s="37">
        <f t="shared" si="0"/>
        <v>30.429791452872522</v>
      </c>
      <c r="S34" s="19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</row>
    <row r="35" spans="1:69" s="9" customFormat="1" ht="90" customHeight="1" x14ac:dyDescent="0.2">
      <c r="A35" s="38">
        <v>22</v>
      </c>
      <c r="B35" s="20" t="s">
        <v>46</v>
      </c>
      <c r="C35" s="35">
        <v>1033802455070</v>
      </c>
      <c r="D35" s="38">
        <v>75404</v>
      </c>
      <c r="E35" s="38" t="s">
        <v>93</v>
      </c>
      <c r="F35" s="38">
        <v>100</v>
      </c>
      <c r="G35" s="38" t="s">
        <v>20</v>
      </c>
      <c r="H35" s="38" t="s">
        <v>22</v>
      </c>
      <c r="I35" s="38" t="s">
        <v>23</v>
      </c>
      <c r="J35" s="38" t="s">
        <v>24</v>
      </c>
      <c r="K35" s="17">
        <v>144</v>
      </c>
      <c r="L35" s="17">
        <v>5153</v>
      </c>
      <c r="M35" s="18">
        <f t="shared" si="2"/>
        <v>2.79448864738987</v>
      </c>
      <c r="N35" s="18">
        <v>5770.09</v>
      </c>
      <c r="O35" s="18">
        <f t="shared" si="4"/>
        <v>188868.73000000004</v>
      </c>
      <c r="P35" s="18">
        <f t="shared" si="3"/>
        <v>3.0550795782869926</v>
      </c>
      <c r="Q35" s="37">
        <v>23048.85</v>
      </c>
      <c r="R35" s="37">
        <f t="shared" si="0"/>
        <v>25.034177410152786</v>
      </c>
      <c r="S35" s="19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</row>
    <row r="36" spans="1:69" s="9" customFormat="1" ht="69.75" customHeight="1" x14ac:dyDescent="0.2">
      <c r="A36" s="38">
        <v>23</v>
      </c>
      <c r="B36" s="20" t="s">
        <v>47</v>
      </c>
      <c r="C36" s="35">
        <v>1033802454993</v>
      </c>
      <c r="D36" s="38">
        <v>75404</v>
      </c>
      <c r="E36" s="38" t="s">
        <v>93</v>
      </c>
      <c r="F36" s="38">
        <v>100</v>
      </c>
      <c r="G36" s="38" t="s">
        <v>20</v>
      </c>
      <c r="H36" s="38" t="s">
        <v>22</v>
      </c>
      <c r="I36" s="38" t="s">
        <v>23</v>
      </c>
      <c r="J36" s="38" t="s">
        <v>24</v>
      </c>
      <c r="K36" s="17">
        <v>144</v>
      </c>
      <c r="L36" s="17">
        <v>5153</v>
      </c>
      <c r="M36" s="18">
        <f t="shared" si="2"/>
        <v>2.79448864738987</v>
      </c>
      <c r="N36" s="18">
        <v>3944.6</v>
      </c>
      <c r="O36" s="18">
        <f t="shared" si="4"/>
        <v>188868.73000000004</v>
      </c>
      <c r="P36" s="18">
        <f t="shared" si="3"/>
        <v>2.0885405434769426</v>
      </c>
      <c r="Q36" s="37">
        <v>17764.830000000002</v>
      </c>
      <c r="R36" s="37">
        <f t="shared" si="0"/>
        <v>22.204546849026979</v>
      </c>
      <c r="S36" s="19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</row>
    <row r="37" spans="1:69" s="9" customFormat="1" ht="89.25" customHeight="1" x14ac:dyDescent="0.2">
      <c r="A37" s="38">
        <v>24</v>
      </c>
      <c r="B37" s="20" t="s">
        <v>72</v>
      </c>
      <c r="C37" s="35">
        <v>1033802455158</v>
      </c>
      <c r="D37" s="38">
        <v>75404</v>
      </c>
      <c r="E37" s="38" t="s">
        <v>93</v>
      </c>
      <c r="F37" s="38">
        <v>100</v>
      </c>
      <c r="G37" s="38" t="s">
        <v>20</v>
      </c>
      <c r="H37" s="38" t="s">
        <v>22</v>
      </c>
      <c r="I37" s="38" t="s">
        <v>23</v>
      </c>
      <c r="J37" s="38" t="s">
        <v>25</v>
      </c>
      <c r="K37" s="21" t="s">
        <v>131</v>
      </c>
      <c r="L37" s="17">
        <v>5153</v>
      </c>
      <c r="M37" s="18">
        <f t="shared" si="2"/>
        <v>0.77624684649718612</v>
      </c>
      <c r="N37" s="37">
        <v>1225.31</v>
      </c>
      <c r="O37" s="18">
        <f t="shared" si="4"/>
        <v>188868.73000000004</v>
      </c>
      <c r="P37" s="18">
        <f t="shared" si="3"/>
        <v>0.64876276766408059</v>
      </c>
      <c r="Q37" s="37">
        <v>7009.4</v>
      </c>
      <c r="R37" s="37">
        <f t="shared" si="0"/>
        <v>17.480954147287928</v>
      </c>
      <c r="S37" s="19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</row>
    <row r="38" spans="1:69" s="9" customFormat="1" ht="84.75" customHeight="1" x14ac:dyDescent="0.2">
      <c r="A38" s="38">
        <v>25</v>
      </c>
      <c r="B38" s="20" t="s">
        <v>77</v>
      </c>
      <c r="C38" s="22">
        <v>1033802455378</v>
      </c>
      <c r="D38" s="38">
        <v>75404</v>
      </c>
      <c r="E38" s="38" t="s">
        <v>93</v>
      </c>
      <c r="F38" s="38">
        <v>100</v>
      </c>
      <c r="G38" s="38" t="s">
        <v>20</v>
      </c>
      <c r="H38" s="38" t="s">
        <v>22</v>
      </c>
      <c r="I38" s="38" t="s">
        <v>23</v>
      </c>
      <c r="J38" s="38" t="s">
        <v>24</v>
      </c>
      <c r="K38" s="38">
        <v>33</v>
      </c>
      <c r="L38" s="17">
        <v>5153</v>
      </c>
      <c r="M38" s="18">
        <f t="shared" si="2"/>
        <v>0.64040364836017849</v>
      </c>
      <c r="N38" s="49">
        <v>3039.2</v>
      </c>
      <c r="O38" s="18">
        <f t="shared" si="4"/>
        <v>188868.73000000004</v>
      </c>
      <c r="P38" s="18">
        <f t="shared" si="3"/>
        <v>1.6091599705255599</v>
      </c>
      <c r="Q38" s="49">
        <v>10163.73</v>
      </c>
      <c r="R38" s="37">
        <f t="shared" si="0"/>
        <v>29.902407875848731</v>
      </c>
      <c r="S38" s="19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</row>
    <row r="39" spans="1:69" s="9" customFormat="1" ht="81.75" customHeight="1" x14ac:dyDescent="0.2">
      <c r="A39" s="38">
        <v>26</v>
      </c>
      <c r="B39" s="20" t="s">
        <v>82</v>
      </c>
      <c r="C39" s="35">
        <v>1163850081207</v>
      </c>
      <c r="D39" s="38">
        <v>75404</v>
      </c>
      <c r="E39" s="38" t="s">
        <v>93</v>
      </c>
      <c r="F39" s="17">
        <v>100</v>
      </c>
      <c r="G39" s="38" t="s">
        <v>20</v>
      </c>
      <c r="H39" s="38" t="s">
        <v>22</v>
      </c>
      <c r="I39" s="38" t="s">
        <v>23</v>
      </c>
      <c r="J39" s="38" t="s">
        <v>24</v>
      </c>
      <c r="K39" s="38">
        <v>354</v>
      </c>
      <c r="L39" s="17">
        <v>5153</v>
      </c>
      <c r="M39" s="18">
        <f t="shared" si="2"/>
        <v>6.869784591500097</v>
      </c>
      <c r="N39" s="37">
        <v>10148.48</v>
      </c>
      <c r="O39" s="18">
        <f t="shared" si="4"/>
        <v>188868.73000000004</v>
      </c>
      <c r="P39" s="18">
        <f t="shared" si="3"/>
        <v>5.373298163226913</v>
      </c>
      <c r="Q39" s="49">
        <v>42090.99</v>
      </c>
      <c r="R39" s="37">
        <f t="shared" si="0"/>
        <v>24.110813264311439</v>
      </c>
      <c r="S39" s="19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</row>
    <row r="40" spans="1:69" s="9" customFormat="1" ht="78" customHeight="1" x14ac:dyDescent="0.2">
      <c r="A40" s="38">
        <v>27</v>
      </c>
      <c r="B40" s="20" t="s">
        <v>85</v>
      </c>
      <c r="C40" s="35">
        <v>1143850038771</v>
      </c>
      <c r="D40" s="38">
        <v>75404</v>
      </c>
      <c r="E40" s="38" t="s">
        <v>93</v>
      </c>
      <c r="F40" s="38">
        <v>100</v>
      </c>
      <c r="G40" s="38" t="s">
        <v>20</v>
      </c>
      <c r="H40" s="38" t="s">
        <v>22</v>
      </c>
      <c r="I40" s="38" t="s">
        <v>23</v>
      </c>
      <c r="J40" s="38" t="s">
        <v>24</v>
      </c>
      <c r="K40" s="38">
        <v>609</v>
      </c>
      <c r="L40" s="17">
        <v>5153</v>
      </c>
      <c r="M40" s="18">
        <f t="shared" si="2"/>
        <v>11.818358237919659</v>
      </c>
      <c r="N40" s="37">
        <v>13482.6</v>
      </c>
      <c r="O40" s="18">
        <f t="shared" si="4"/>
        <v>188868.73000000004</v>
      </c>
      <c r="P40" s="18">
        <f t="shared" si="3"/>
        <v>7.1386089163621724</v>
      </c>
      <c r="Q40" s="49">
        <v>49114.2</v>
      </c>
      <c r="R40" s="37">
        <f t="shared" si="0"/>
        <v>27.451531329025009</v>
      </c>
      <c r="S40" s="19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</row>
    <row r="41" spans="1:69" s="9" customFormat="1" ht="79.5" customHeight="1" x14ac:dyDescent="0.2">
      <c r="A41" s="38">
        <v>28</v>
      </c>
      <c r="B41" s="20" t="s">
        <v>86</v>
      </c>
      <c r="C41" s="35">
        <v>1033802454476</v>
      </c>
      <c r="D41" s="38">
        <v>75404</v>
      </c>
      <c r="E41" s="38" t="s">
        <v>93</v>
      </c>
      <c r="F41" s="38">
        <v>100</v>
      </c>
      <c r="G41" s="38" t="s">
        <v>20</v>
      </c>
      <c r="H41" s="38" t="s">
        <v>22</v>
      </c>
      <c r="I41" s="38" t="s">
        <v>23</v>
      </c>
      <c r="J41" s="38" t="s">
        <v>24</v>
      </c>
      <c r="K41" s="38">
        <v>41</v>
      </c>
      <c r="L41" s="17">
        <v>5153</v>
      </c>
      <c r="M41" s="18">
        <f t="shared" si="2"/>
        <v>0.79565301765961571</v>
      </c>
      <c r="N41" s="37">
        <v>702.75</v>
      </c>
      <c r="O41" s="18">
        <f t="shared" si="4"/>
        <v>188868.73000000004</v>
      </c>
      <c r="P41" s="18">
        <f t="shared" si="3"/>
        <v>0.37208382774639287</v>
      </c>
      <c r="Q41" s="49">
        <v>6302.1</v>
      </c>
      <c r="R41" s="37">
        <f t="shared" si="0"/>
        <v>11.151044889798637</v>
      </c>
      <c r="S41" s="19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</row>
    <row r="42" spans="1:69" s="9" customFormat="1" ht="68.25" customHeight="1" x14ac:dyDescent="0.2">
      <c r="A42" s="38">
        <v>30</v>
      </c>
      <c r="B42" s="20" t="s">
        <v>91</v>
      </c>
      <c r="C42" s="35">
        <v>1023801540795</v>
      </c>
      <c r="D42" s="38">
        <v>75404</v>
      </c>
      <c r="E42" s="38" t="s">
        <v>93</v>
      </c>
      <c r="F42" s="38">
        <v>100</v>
      </c>
      <c r="G42" s="38" t="s">
        <v>20</v>
      </c>
      <c r="H42" s="38" t="s">
        <v>22</v>
      </c>
      <c r="I42" s="38" t="s">
        <v>23</v>
      </c>
      <c r="J42" s="38" t="s">
        <v>24</v>
      </c>
      <c r="K42" s="38">
        <v>246</v>
      </c>
      <c r="L42" s="17">
        <v>5153</v>
      </c>
      <c r="M42" s="18">
        <f t="shared" si="2"/>
        <v>4.7739181059576943</v>
      </c>
      <c r="N42" s="37">
        <v>6777.52</v>
      </c>
      <c r="O42" s="18">
        <f t="shared" si="4"/>
        <v>188868.73000000004</v>
      </c>
      <c r="P42" s="18">
        <f t="shared" si="3"/>
        <v>3.5884817989722277</v>
      </c>
      <c r="Q42" s="49">
        <v>25899.34</v>
      </c>
      <c r="R42" s="37">
        <f t="shared" si="0"/>
        <v>26.168697735154645</v>
      </c>
      <c r="S42" s="19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</row>
    <row r="43" spans="1:69" s="9" customFormat="1" ht="80.25" customHeight="1" x14ac:dyDescent="0.2">
      <c r="A43" s="38">
        <v>31</v>
      </c>
      <c r="B43" s="20" t="s">
        <v>89</v>
      </c>
      <c r="C43" s="35">
        <v>1033802454443</v>
      </c>
      <c r="D43" s="38">
        <v>75404</v>
      </c>
      <c r="E43" s="38" t="s">
        <v>93</v>
      </c>
      <c r="F43" s="38">
        <v>100</v>
      </c>
      <c r="G43" s="38" t="s">
        <v>20</v>
      </c>
      <c r="H43" s="38" t="s">
        <v>22</v>
      </c>
      <c r="I43" s="38" t="s">
        <v>23</v>
      </c>
      <c r="J43" s="38" t="s">
        <v>24</v>
      </c>
      <c r="K43" s="38">
        <v>222</v>
      </c>
      <c r="L43" s="17">
        <v>5153</v>
      </c>
      <c r="M43" s="18">
        <f t="shared" si="2"/>
        <v>4.3081699980593831</v>
      </c>
      <c r="N43" s="37">
        <v>7957.06</v>
      </c>
      <c r="O43" s="18">
        <f t="shared" si="4"/>
        <v>188868.73000000004</v>
      </c>
      <c r="P43" s="18">
        <f t="shared" si="3"/>
        <v>4.2130108038530247</v>
      </c>
      <c r="Q43" s="49">
        <v>28404.240000000002</v>
      </c>
      <c r="R43" s="37">
        <f t="shared" ref="R43:R44" si="5">N43/Q43*100</f>
        <v>28.013634584132507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</row>
    <row r="44" spans="1:69" s="9" customFormat="1" ht="69" customHeight="1" x14ac:dyDescent="0.2">
      <c r="A44" s="38">
        <v>32</v>
      </c>
      <c r="B44" s="20" t="s">
        <v>103</v>
      </c>
      <c r="C44" s="35">
        <v>1203800017300</v>
      </c>
      <c r="D44" s="38">
        <v>75405</v>
      </c>
      <c r="E44" s="38" t="s">
        <v>93</v>
      </c>
      <c r="F44" s="38">
        <v>101</v>
      </c>
      <c r="G44" s="38" t="s">
        <v>20</v>
      </c>
      <c r="H44" s="38" t="s">
        <v>22</v>
      </c>
      <c r="I44" s="38" t="s">
        <v>23</v>
      </c>
      <c r="J44" s="38" t="s">
        <v>24</v>
      </c>
      <c r="K44" s="38">
        <v>155</v>
      </c>
      <c r="L44" s="17">
        <v>5153</v>
      </c>
      <c r="M44" s="18">
        <f t="shared" si="2"/>
        <v>3.007956530176596</v>
      </c>
      <c r="N44" s="37">
        <v>6303.75</v>
      </c>
      <c r="O44" s="18">
        <f t="shared" si="4"/>
        <v>188868.73000000004</v>
      </c>
      <c r="P44" s="18">
        <f t="shared" si="3"/>
        <v>3.3376356160175371</v>
      </c>
      <c r="Q44" s="49">
        <v>21811.55</v>
      </c>
      <c r="R44" s="37">
        <f t="shared" si="5"/>
        <v>28.90097219133899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</row>
    <row r="45" spans="1:69" s="9" customFormat="1" ht="18.75" customHeight="1" x14ac:dyDescent="0.2">
      <c r="A45" s="48"/>
      <c r="B45" s="69" t="s">
        <v>118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</row>
    <row r="46" spans="1:69" s="19" customFormat="1" ht="91.5" customHeight="1" x14ac:dyDescent="0.2">
      <c r="A46" s="38">
        <v>33</v>
      </c>
      <c r="B46" s="20" t="s">
        <v>48</v>
      </c>
      <c r="C46" s="35">
        <v>1033802457886</v>
      </c>
      <c r="D46" s="38">
        <v>75404</v>
      </c>
      <c r="E46" s="38" t="s">
        <v>93</v>
      </c>
      <c r="F46" s="38">
        <v>100</v>
      </c>
      <c r="G46" s="38" t="s">
        <v>115</v>
      </c>
      <c r="H46" s="38" t="s">
        <v>21</v>
      </c>
      <c r="I46" s="38" t="s">
        <v>23</v>
      </c>
      <c r="J46" s="38" t="s">
        <v>24</v>
      </c>
      <c r="K46" s="17">
        <v>277</v>
      </c>
      <c r="L46" s="17">
        <v>21829</v>
      </c>
      <c r="M46" s="18">
        <f>K46/L46*100</f>
        <v>1.2689541435704796</v>
      </c>
      <c r="N46" s="17">
        <v>27725.57</v>
      </c>
      <c r="O46" s="17">
        <f>SUM(N46:N72)</f>
        <v>456634.24700000003</v>
      </c>
      <c r="P46" s="18">
        <f>N46/O46*100</f>
        <v>6.0717237443647099</v>
      </c>
      <c r="Q46" s="37">
        <v>66972.56</v>
      </c>
      <c r="R46" s="37">
        <f>N46/Q46*100</f>
        <v>41.39840256964942</v>
      </c>
      <c r="S46" s="28"/>
      <c r="T46" s="28"/>
      <c r="U46" s="28"/>
      <c r="V46" s="36"/>
      <c r="W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</row>
    <row r="47" spans="1:69" s="6" customFormat="1" ht="95.25" customHeight="1" x14ac:dyDescent="0.2">
      <c r="A47" s="38">
        <v>34</v>
      </c>
      <c r="B47" s="20" t="s">
        <v>49</v>
      </c>
      <c r="C47" s="35">
        <v>1033802455224</v>
      </c>
      <c r="D47" s="38">
        <v>75404</v>
      </c>
      <c r="E47" s="38" t="s">
        <v>93</v>
      </c>
      <c r="F47" s="38">
        <v>100</v>
      </c>
      <c r="G47" s="38" t="s">
        <v>115</v>
      </c>
      <c r="H47" s="38" t="s">
        <v>21</v>
      </c>
      <c r="I47" s="38" t="s">
        <v>23</v>
      </c>
      <c r="J47" s="38" t="s">
        <v>24</v>
      </c>
      <c r="K47" s="17">
        <v>391</v>
      </c>
      <c r="L47" s="17">
        <v>21829</v>
      </c>
      <c r="M47" s="18">
        <f t="shared" ref="M47:M72" si="6">K47/L47*100</f>
        <v>1.7911951990471391</v>
      </c>
      <c r="N47" s="17">
        <v>7744.93</v>
      </c>
      <c r="O47" s="17">
        <f>O46</f>
        <v>456634.24700000003</v>
      </c>
      <c r="P47" s="18">
        <f t="shared" ref="P47:P72" si="7">N47/O47*100</f>
        <v>1.6960904817986635</v>
      </c>
      <c r="Q47" s="37">
        <v>47493.47</v>
      </c>
      <c r="R47" s="37">
        <f t="shared" ref="R47:R72" si="8">N47/Q47*100</f>
        <v>16.307357622005718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</row>
    <row r="48" spans="1:69" s="6" customFormat="1" ht="148.5" customHeight="1" x14ac:dyDescent="0.2">
      <c r="A48" s="38">
        <v>35</v>
      </c>
      <c r="B48" s="20" t="s">
        <v>52</v>
      </c>
      <c r="C48" s="35">
        <v>1033802455422</v>
      </c>
      <c r="D48" s="38">
        <v>75404</v>
      </c>
      <c r="E48" s="38" t="s">
        <v>93</v>
      </c>
      <c r="F48" s="38">
        <v>100</v>
      </c>
      <c r="G48" s="38" t="s">
        <v>132</v>
      </c>
      <c r="H48" s="38" t="s">
        <v>21</v>
      </c>
      <c r="I48" s="38" t="s">
        <v>23</v>
      </c>
      <c r="J48" s="38" t="s">
        <v>24</v>
      </c>
      <c r="K48" s="17">
        <v>414</v>
      </c>
      <c r="L48" s="17">
        <v>21829</v>
      </c>
      <c r="M48" s="18">
        <f t="shared" si="6"/>
        <v>1.8965596225205001</v>
      </c>
      <c r="N48" s="17">
        <v>18177.66</v>
      </c>
      <c r="O48" s="17">
        <f t="shared" ref="O48:O72" si="9">O47</f>
        <v>456634.24700000003</v>
      </c>
      <c r="P48" s="18">
        <f t="shared" si="7"/>
        <v>3.9807920933271568</v>
      </c>
      <c r="Q48" s="37">
        <v>70891.23</v>
      </c>
      <c r="R48" s="37">
        <f t="shared" si="8"/>
        <v>25.641620268120612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</row>
    <row r="49" spans="1:69" s="6" customFormat="1" ht="95.25" customHeight="1" x14ac:dyDescent="0.2">
      <c r="A49" s="38">
        <v>36</v>
      </c>
      <c r="B49" s="20" t="s">
        <v>54</v>
      </c>
      <c r="C49" s="35">
        <v>1033802455147</v>
      </c>
      <c r="D49" s="38">
        <v>75404</v>
      </c>
      <c r="E49" s="38" t="s">
        <v>93</v>
      </c>
      <c r="F49" s="38">
        <v>100</v>
      </c>
      <c r="G49" s="38" t="s">
        <v>115</v>
      </c>
      <c r="H49" s="38" t="s">
        <v>21</v>
      </c>
      <c r="I49" s="38" t="s">
        <v>23</v>
      </c>
      <c r="J49" s="38" t="s">
        <v>24</v>
      </c>
      <c r="K49" s="17">
        <v>883</v>
      </c>
      <c r="L49" s="17">
        <v>21829</v>
      </c>
      <c r="M49" s="18">
        <f t="shared" si="6"/>
        <v>4.0450776489990385</v>
      </c>
      <c r="N49" s="50">
        <v>11694.54</v>
      </c>
      <c r="O49" s="17">
        <f t="shared" si="9"/>
        <v>456634.24700000003</v>
      </c>
      <c r="P49" s="18">
        <f t="shared" si="7"/>
        <v>2.5610299877485976</v>
      </c>
      <c r="Q49" s="37">
        <v>82018.37</v>
      </c>
      <c r="R49" s="37">
        <f t="shared" si="8"/>
        <v>14.258439908035239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</row>
    <row r="50" spans="1:69" s="6" customFormat="1" ht="95.25" customHeight="1" x14ac:dyDescent="0.2">
      <c r="A50" s="38">
        <v>37</v>
      </c>
      <c r="B50" s="20" t="s">
        <v>55</v>
      </c>
      <c r="C50" s="35">
        <v>1033802455092</v>
      </c>
      <c r="D50" s="38">
        <v>75404</v>
      </c>
      <c r="E50" s="38" t="s">
        <v>93</v>
      </c>
      <c r="F50" s="38">
        <v>100</v>
      </c>
      <c r="G50" s="38" t="s">
        <v>115</v>
      </c>
      <c r="H50" s="38" t="s">
        <v>21</v>
      </c>
      <c r="I50" s="38" t="s">
        <v>23</v>
      </c>
      <c r="J50" s="38" t="s">
        <v>24</v>
      </c>
      <c r="K50" s="17">
        <v>213</v>
      </c>
      <c r="L50" s="17">
        <v>21829</v>
      </c>
      <c r="M50" s="18">
        <f t="shared" si="6"/>
        <v>0.97576618260112691</v>
      </c>
      <c r="N50" s="17">
        <v>4718.75</v>
      </c>
      <c r="O50" s="17">
        <f t="shared" si="9"/>
        <v>456634.24700000003</v>
      </c>
      <c r="P50" s="18">
        <f t="shared" si="7"/>
        <v>1.0333762811268072</v>
      </c>
      <c r="Q50" s="37">
        <v>26162.23</v>
      </c>
      <c r="R50" s="37">
        <f t="shared" si="8"/>
        <v>18.036497653296372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</row>
    <row r="51" spans="1:69" s="6" customFormat="1" ht="88.5" customHeight="1" x14ac:dyDescent="0.2">
      <c r="A51" s="38">
        <v>38</v>
      </c>
      <c r="B51" s="20" t="s">
        <v>56</v>
      </c>
      <c r="C51" s="35">
        <v>1033802455246</v>
      </c>
      <c r="D51" s="38">
        <v>75404</v>
      </c>
      <c r="E51" s="38" t="s">
        <v>93</v>
      </c>
      <c r="F51" s="38">
        <v>100</v>
      </c>
      <c r="G51" s="38" t="s">
        <v>115</v>
      </c>
      <c r="H51" s="38" t="s">
        <v>21</v>
      </c>
      <c r="I51" s="38" t="s">
        <v>23</v>
      </c>
      <c r="J51" s="38" t="s">
        <v>24</v>
      </c>
      <c r="K51" s="17">
        <v>1173</v>
      </c>
      <c r="L51" s="17">
        <v>21829</v>
      </c>
      <c r="M51" s="18">
        <f t="shared" si="6"/>
        <v>5.3735855971414175</v>
      </c>
      <c r="N51" s="17">
        <v>12945.09</v>
      </c>
      <c r="O51" s="17">
        <f t="shared" si="9"/>
        <v>456634.24700000003</v>
      </c>
      <c r="P51" s="18">
        <f t="shared" si="7"/>
        <v>2.8348924954811805</v>
      </c>
      <c r="Q51" s="37">
        <v>84112.41</v>
      </c>
      <c r="R51" s="37">
        <f t="shared" si="8"/>
        <v>15.390226008266794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</row>
    <row r="52" spans="1:69" s="6" customFormat="1" ht="96.75" customHeight="1" x14ac:dyDescent="0.2">
      <c r="A52" s="38">
        <v>39</v>
      </c>
      <c r="B52" s="20" t="s">
        <v>57</v>
      </c>
      <c r="C52" s="35">
        <v>1033802455390</v>
      </c>
      <c r="D52" s="38">
        <v>75404</v>
      </c>
      <c r="E52" s="38" t="s">
        <v>93</v>
      </c>
      <c r="F52" s="35">
        <v>100</v>
      </c>
      <c r="G52" s="38" t="s">
        <v>115</v>
      </c>
      <c r="H52" s="38" t="s">
        <v>21</v>
      </c>
      <c r="I52" s="38" t="s">
        <v>23</v>
      </c>
      <c r="J52" s="35" t="s">
        <v>24</v>
      </c>
      <c r="K52" s="23">
        <v>260</v>
      </c>
      <c r="L52" s="17">
        <v>21829</v>
      </c>
      <c r="M52" s="18">
        <f t="shared" si="6"/>
        <v>1.1910760914379952</v>
      </c>
      <c r="N52" s="17">
        <v>3827.94</v>
      </c>
      <c r="O52" s="17">
        <f t="shared" si="9"/>
        <v>456634.24700000003</v>
      </c>
      <c r="P52" s="18">
        <f t="shared" si="7"/>
        <v>0.83829454867847442</v>
      </c>
      <c r="Q52" s="37">
        <v>32494.62</v>
      </c>
      <c r="R52" s="37">
        <f t="shared" si="8"/>
        <v>11.780227003731696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</row>
    <row r="53" spans="1:69" s="6" customFormat="1" ht="86.25" customHeight="1" x14ac:dyDescent="0.2">
      <c r="A53" s="38">
        <v>40</v>
      </c>
      <c r="B53" s="20" t="s">
        <v>58</v>
      </c>
      <c r="C53" s="35">
        <v>1033802455279</v>
      </c>
      <c r="D53" s="38">
        <v>75404</v>
      </c>
      <c r="E53" s="38" t="s">
        <v>93</v>
      </c>
      <c r="F53" s="24" t="s">
        <v>26</v>
      </c>
      <c r="G53" s="38" t="s">
        <v>115</v>
      </c>
      <c r="H53" s="38" t="s">
        <v>21</v>
      </c>
      <c r="I53" s="38" t="s">
        <v>23</v>
      </c>
      <c r="J53" s="35" t="s">
        <v>24</v>
      </c>
      <c r="K53" s="24" t="s">
        <v>125</v>
      </c>
      <c r="L53" s="17">
        <v>21829</v>
      </c>
      <c r="M53" s="18">
        <f t="shared" si="6"/>
        <v>0.99867149205185768</v>
      </c>
      <c r="N53" s="38">
        <v>6238.86</v>
      </c>
      <c r="O53" s="17">
        <f t="shared" si="9"/>
        <v>456634.24700000003</v>
      </c>
      <c r="P53" s="18">
        <f t="shared" si="7"/>
        <v>1.3662707168785786</v>
      </c>
      <c r="Q53" s="37">
        <v>44240.84</v>
      </c>
      <c r="R53" s="37">
        <f t="shared" si="8"/>
        <v>14.102037845574362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</row>
    <row r="54" spans="1:69" s="6" customFormat="1" ht="102" customHeight="1" x14ac:dyDescent="0.2">
      <c r="A54" s="38">
        <v>41</v>
      </c>
      <c r="B54" s="20" t="s">
        <v>59</v>
      </c>
      <c r="C54" s="35">
        <v>1033802455994</v>
      </c>
      <c r="D54" s="38">
        <v>75403</v>
      </c>
      <c r="E54" s="38" t="s">
        <v>93</v>
      </c>
      <c r="F54" s="38">
        <v>100</v>
      </c>
      <c r="G54" s="38" t="s">
        <v>115</v>
      </c>
      <c r="H54" s="38" t="s">
        <v>21</v>
      </c>
      <c r="I54" s="38" t="s">
        <v>23</v>
      </c>
      <c r="J54" s="35" t="s">
        <v>24</v>
      </c>
      <c r="K54" s="51">
        <v>597</v>
      </c>
      <c r="L54" s="17">
        <v>21829</v>
      </c>
      <c r="M54" s="18">
        <f t="shared" si="6"/>
        <v>2.734893948417243</v>
      </c>
      <c r="N54" s="51">
        <v>10156.879999999999</v>
      </c>
      <c r="O54" s="17">
        <f t="shared" si="9"/>
        <v>456634.24700000003</v>
      </c>
      <c r="P54" s="18">
        <f t="shared" si="7"/>
        <v>2.2242922134572178</v>
      </c>
      <c r="Q54" s="52">
        <v>58634.46</v>
      </c>
      <c r="R54" s="37">
        <f t="shared" si="8"/>
        <v>17.322373225574175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</row>
    <row r="55" spans="1:69" s="6" customFormat="1" ht="107.25" customHeight="1" x14ac:dyDescent="0.2">
      <c r="A55" s="38">
        <v>42</v>
      </c>
      <c r="B55" s="20" t="s">
        <v>61</v>
      </c>
      <c r="C55" s="35">
        <v>1033802455280</v>
      </c>
      <c r="D55" s="38">
        <v>75404</v>
      </c>
      <c r="E55" s="38" t="s">
        <v>93</v>
      </c>
      <c r="F55" s="38">
        <v>100</v>
      </c>
      <c r="G55" s="38" t="s">
        <v>115</v>
      </c>
      <c r="H55" s="38" t="s">
        <v>21</v>
      </c>
      <c r="I55" s="38" t="s">
        <v>23</v>
      </c>
      <c r="J55" s="35" t="s">
        <v>24</v>
      </c>
      <c r="K55" s="38">
        <v>1151</v>
      </c>
      <c r="L55" s="17">
        <v>21829</v>
      </c>
      <c r="M55" s="18">
        <f t="shared" si="6"/>
        <v>5.2728022355582018</v>
      </c>
      <c r="N55" s="37">
        <v>30947.66</v>
      </c>
      <c r="O55" s="17">
        <f t="shared" si="9"/>
        <v>456634.24700000003</v>
      </c>
      <c r="P55" s="18">
        <f t="shared" si="7"/>
        <v>6.7773409908083391</v>
      </c>
      <c r="Q55" s="37">
        <v>182671.15</v>
      </c>
      <c r="R55" s="37">
        <f t="shared" si="8"/>
        <v>16.941733820584147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</row>
    <row r="56" spans="1:69" s="6" customFormat="1" ht="94.5" customHeight="1" x14ac:dyDescent="0.2">
      <c r="A56" s="38">
        <v>43</v>
      </c>
      <c r="B56" s="20" t="s">
        <v>62</v>
      </c>
      <c r="C56" s="35">
        <v>1033802455334</v>
      </c>
      <c r="D56" s="38">
        <v>75404</v>
      </c>
      <c r="E56" s="38" t="s">
        <v>93</v>
      </c>
      <c r="F56" s="38">
        <v>100</v>
      </c>
      <c r="G56" s="38" t="s">
        <v>115</v>
      </c>
      <c r="H56" s="38" t="s">
        <v>21</v>
      </c>
      <c r="I56" s="38" t="s">
        <v>23</v>
      </c>
      <c r="J56" s="35" t="s">
        <v>24</v>
      </c>
      <c r="K56" s="17">
        <v>477</v>
      </c>
      <c r="L56" s="17">
        <v>21829</v>
      </c>
      <c r="M56" s="18">
        <f t="shared" si="6"/>
        <v>2.1851665215997067</v>
      </c>
      <c r="N56" s="17">
        <v>10890.96</v>
      </c>
      <c r="O56" s="17">
        <f t="shared" si="9"/>
        <v>456634.24700000003</v>
      </c>
      <c r="P56" s="18">
        <f t="shared" si="7"/>
        <v>2.3850510713008344</v>
      </c>
      <c r="Q56" s="18">
        <v>55691.33</v>
      </c>
      <c r="R56" s="37">
        <f t="shared" si="8"/>
        <v>19.555934469512575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</row>
    <row r="57" spans="1:69" s="6" customFormat="1" ht="105" customHeight="1" x14ac:dyDescent="0.2">
      <c r="A57" s="38">
        <v>44</v>
      </c>
      <c r="B57" s="20" t="s">
        <v>63</v>
      </c>
      <c r="C57" s="35">
        <v>1033802455444</v>
      </c>
      <c r="D57" s="38">
        <v>75404</v>
      </c>
      <c r="E57" s="38" t="s">
        <v>93</v>
      </c>
      <c r="F57" s="38">
        <v>100</v>
      </c>
      <c r="G57" s="38" t="s">
        <v>115</v>
      </c>
      <c r="H57" s="38" t="s">
        <v>21</v>
      </c>
      <c r="I57" s="38" t="s">
        <v>23</v>
      </c>
      <c r="J57" s="35" t="s">
        <v>24</v>
      </c>
      <c r="K57" s="38">
        <v>1194</v>
      </c>
      <c r="L57" s="17">
        <v>21829</v>
      </c>
      <c r="M57" s="18">
        <f t="shared" si="6"/>
        <v>5.469787896834486</v>
      </c>
      <c r="N57" s="53">
        <v>29653.95</v>
      </c>
      <c r="O57" s="17">
        <f t="shared" si="9"/>
        <v>456634.24700000003</v>
      </c>
      <c r="P57" s="18">
        <f t="shared" si="7"/>
        <v>6.4940267171857569</v>
      </c>
      <c r="Q57" s="37">
        <v>126173.93</v>
      </c>
      <c r="R57" s="37">
        <f t="shared" si="8"/>
        <v>23.502438261216085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</row>
    <row r="58" spans="1:69" s="6" customFormat="1" ht="93.75" customHeight="1" x14ac:dyDescent="0.2">
      <c r="A58" s="38">
        <v>45</v>
      </c>
      <c r="B58" s="20" t="s">
        <v>65</v>
      </c>
      <c r="C58" s="35">
        <v>1033802455202</v>
      </c>
      <c r="D58" s="38">
        <v>75404</v>
      </c>
      <c r="E58" s="38" t="s">
        <v>93</v>
      </c>
      <c r="F58" s="38">
        <v>100</v>
      </c>
      <c r="G58" s="38" t="s">
        <v>115</v>
      </c>
      <c r="H58" s="38" t="s">
        <v>21</v>
      </c>
      <c r="I58" s="38" t="s">
        <v>23</v>
      </c>
      <c r="J58" s="35" t="s">
        <v>24</v>
      </c>
      <c r="K58" s="38">
        <v>902</v>
      </c>
      <c r="L58" s="17">
        <v>21829</v>
      </c>
      <c r="M58" s="18">
        <f t="shared" si="6"/>
        <v>4.1321178249118145</v>
      </c>
      <c r="N58" s="37">
        <v>20039.330000000002</v>
      </c>
      <c r="O58" s="17">
        <f t="shared" si="9"/>
        <v>456634.24700000003</v>
      </c>
      <c r="P58" s="18">
        <f t="shared" si="7"/>
        <v>4.388485999824713</v>
      </c>
      <c r="Q58" s="37">
        <v>102248.05</v>
      </c>
      <c r="R58" s="37">
        <f t="shared" si="8"/>
        <v>19.598740513877772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</row>
    <row r="59" spans="1:69" s="6" customFormat="1" ht="84" customHeight="1" x14ac:dyDescent="0.2">
      <c r="A59" s="38">
        <v>46</v>
      </c>
      <c r="B59" s="20" t="s">
        <v>66</v>
      </c>
      <c r="C59" s="35">
        <v>1033802455169</v>
      </c>
      <c r="D59" s="21" t="s">
        <v>27</v>
      </c>
      <c r="E59" s="38" t="s">
        <v>93</v>
      </c>
      <c r="F59" s="38">
        <v>100</v>
      </c>
      <c r="G59" s="38" t="s">
        <v>115</v>
      </c>
      <c r="H59" s="38" t="s">
        <v>21</v>
      </c>
      <c r="I59" s="38" t="s">
        <v>23</v>
      </c>
      <c r="J59" s="35" t="s">
        <v>24</v>
      </c>
      <c r="K59" s="38">
        <v>277</v>
      </c>
      <c r="L59" s="17">
        <v>21829</v>
      </c>
      <c r="M59" s="18">
        <f t="shared" si="6"/>
        <v>1.2689541435704796</v>
      </c>
      <c r="N59" s="37">
        <v>12617.78</v>
      </c>
      <c r="O59" s="17">
        <f t="shared" si="9"/>
        <v>456634.24700000003</v>
      </c>
      <c r="P59" s="18">
        <f t="shared" si="7"/>
        <v>2.7632136842333686</v>
      </c>
      <c r="Q59" s="37">
        <v>77980.66</v>
      </c>
      <c r="R59" s="37">
        <f t="shared" si="8"/>
        <v>16.180652997807403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</row>
    <row r="60" spans="1:69" s="6" customFormat="1" ht="97.5" customHeight="1" x14ac:dyDescent="0.2">
      <c r="A60" s="38">
        <v>47</v>
      </c>
      <c r="B60" s="38" t="s">
        <v>68</v>
      </c>
      <c r="C60" s="35">
        <v>1033802455500</v>
      </c>
      <c r="D60" s="21" t="s">
        <v>27</v>
      </c>
      <c r="E60" s="38" t="s">
        <v>93</v>
      </c>
      <c r="F60" s="38">
        <v>100</v>
      </c>
      <c r="G60" s="38" t="s">
        <v>115</v>
      </c>
      <c r="H60" s="38" t="s">
        <v>21</v>
      </c>
      <c r="I60" s="38" t="s">
        <v>23</v>
      </c>
      <c r="J60" s="35" t="s">
        <v>24</v>
      </c>
      <c r="K60" s="38">
        <v>398</v>
      </c>
      <c r="L60" s="17">
        <v>21829</v>
      </c>
      <c r="M60" s="18">
        <f t="shared" si="6"/>
        <v>1.823262632278162</v>
      </c>
      <c r="N60" s="38">
        <v>14897.96</v>
      </c>
      <c r="O60" s="17">
        <f t="shared" si="9"/>
        <v>456634.24700000003</v>
      </c>
      <c r="P60" s="18">
        <f t="shared" si="7"/>
        <v>3.2625586227657601</v>
      </c>
      <c r="Q60" s="37">
        <v>56493.7</v>
      </c>
      <c r="R60" s="37">
        <f t="shared" si="8"/>
        <v>26.37101128090389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</row>
    <row r="61" spans="1:69" s="6" customFormat="1" ht="99.75" customHeight="1" x14ac:dyDescent="0.2">
      <c r="A61" s="38">
        <v>48</v>
      </c>
      <c r="B61" s="20" t="s">
        <v>70</v>
      </c>
      <c r="C61" s="35">
        <v>1033802455191</v>
      </c>
      <c r="D61" s="21" t="s">
        <v>27</v>
      </c>
      <c r="E61" s="38" t="s">
        <v>93</v>
      </c>
      <c r="F61" s="38">
        <v>100</v>
      </c>
      <c r="G61" s="38" t="s">
        <v>115</v>
      </c>
      <c r="H61" s="38" t="s">
        <v>21</v>
      </c>
      <c r="I61" s="38" t="s">
        <v>23</v>
      </c>
      <c r="J61" s="35" t="s">
        <v>24</v>
      </c>
      <c r="K61" s="38">
        <v>637</v>
      </c>
      <c r="L61" s="17">
        <v>21829</v>
      </c>
      <c r="M61" s="18">
        <f t="shared" si="6"/>
        <v>2.9181364240230887</v>
      </c>
      <c r="N61" s="38">
        <v>80378.45</v>
      </c>
      <c r="O61" s="17">
        <f t="shared" si="9"/>
        <v>456634.24700000003</v>
      </c>
      <c r="P61" s="18">
        <f t="shared" si="7"/>
        <v>17.602370064897912</v>
      </c>
      <c r="Q61" s="37">
        <v>45113.43</v>
      </c>
      <c r="R61" s="37">
        <f t="shared" si="8"/>
        <v>178.16967142600328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</row>
    <row r="62" spans="1:69" s="6" customFormat="1" ht="93" customHeight="1" x14ac:dyDescent="0.2">
      <c r="A62" s="38">
        <v>49</v>
      </c>
      <c r="B62" s="20" t="s">
        <v>71</v>
      </c>
      <c r="C62" s="35">
        <v>1033802455257</v>
      </c>
      <c r="D62" s="21" t="s">
        <v>27</v>
      </c>
      <c r="E62" s="38" t="s">
        <v>93</v>
      </c>
      <c r="F62" s="38">
        <v>100</v>
      </c>
      <c r="G62" s="38" t="s">
        <v>115</v>
      </c>
      <c r="H62" s="38" t="s">
        <v>21</v>
      </c>
      <c r="I62" s="38" t="s">
        <v>23</v>
      </c>
      <c r="J62" s="35" t="s">
        <v>24</v>
      </c>
      <c r="K62" s="24" t="s">
        <v>130</v>
      </c>
      <c r="L62" s="17">
        <v>21829</v>
      </c>
      <c r="M62" s="18">
        <f t="shared" si="6"/>
        <v>8.4245728159787436</v>
      </c>
      <c r="N62" s="38">
        <v>32935.870000000003</v>
      </c>
      <c r="O62" s="17">
        <f t="shared" si="9"/>
        <v>456634.24700000003</v>
      </c>
      <c r="P62" s="18">
        <f t="shared" si="7"/>
        <v>7.2127463536478906</v>
      </c>
      <c r="Q62" s="37">
        <v>193297.5</v>
      </c>
      <c r="R62" s="37">
        <f t="shared" si="8"/>
        <v>17.038952909375446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</row>
    <row r="63" spans="1:69" s="6" customFormat="1" ht="90" customHeight="1" x14ac:dyDescent="0.2">
      <c r="A63" s="38">
        <v>50</v>
      </c>
      <c r="B63" s="20" t="s">
        <v>73</v>
      </c>
      <c r="C63" s="35">
        <v>1033802455268</v>
      </c>
      <c r="D63" s="21" t="s">
        <v>27</v>
      </c>
      <c r="E63" s="38" t="s">
        <v>93</v>
      </c>
      <c r="F63" s="38">
        <v>100</v>
      </c>
      <c r="G63" s="38" t="s">
        <v>115</v>
      </c>
      <c r="H63" s="38" t="s">
        <v>21</v>
      </c>
      <c r="I63" s="38" t="s">
        <v>23</v>
      </c>
      <c r="J63" s="35" t="s">
        <v>24</v>
      </c>
      <c r="K63" s="38">
        <v>2152</v>
      </c>
      <c r="L63" s="17">
        <v>21829</v>
      </c>
      <c r="M63" s="18">
        <f t="shared" si="6"/>
        <v>9.8584451875944854</v>
      </c>
      <c r="N63" s="38">
        <v>18199.28</v>
      </c>
      <c r="O63" s="17">
        <f t="shared" si="9"/>
        <v>456634.24700000003</v>
      </c>
      <c r="P63" s="18">
        <f t="shared" si="7"/>
        <v>3.985526736018115</v>
      </c>
      <c r="Q63" s="37">
        <v>141607.67999999999</v>
      </c>
      <c r="R63" s="37">
        <f t="shared" si="8"/>
        <v>12.851901817754516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</row>
    <row r="64" spans="1:69" s="6" customFormat="1" ht="90" customHeight="1" x14ac:dyDescent="0.2">
      <c r="A64" s="38">
        <v>51</v>
      </c>
      <c r="B64" s="20" t="s">
        <v>124</v>
      </c>
      <c r="C64" s="35">
        <v>1213800002470</v>
      </c>
      <c r="D64" s="21" t="s">
        <v>27</v>
      </c>
      <c r="E64" s="38" t="s">
        <v>93</v>
      </c>
      <c r="F64" s="38">
        <v>100</v>
      </c>
      <c r="G64" s="38" t="s">
        <v>115</v>
      </c>
      <c r="H64" s="38" t="s">
        <v>21</v>
      </c>
      <c r="I64" s="38" t="s">
        <v>23</v>
      </c>
      <c r="J64" s="35" t="s">
        <v>24</v>
      </c>
      <c r="K64" s="38">
        <v>1829</v>
      </c>
      <c r="L64" s="17">
        <v>21829</v>
      </c>
      <c r="M64" s="18">
        <f t="shared" ref="M64" si="10">K64/L64*100</f>
        <v>8.3787621970772825</v>
      </c>
      <c r="N64" s="37">
        <v>21992</v>
      </c>
      <c r="O64" s="17">
        <f t="shared" si="9"/>
        <v>456634.24700000003</v>
      </c>
      <c r="P64" s="18">
        <f t="shared" ref="P64" si="11">N64/O64*100</f>
        <v>4.8161083283794959</v>
      </c>
      <c r="Q64" s="37">
        <v>112478.61</v>
      </c>
      <c r="R64" s="37">
        <f t="shared" ref="R64" si="12">N64/Q64*100</f>
        <v>19.552161962172185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</row>
    <row r="65" spans="1:1025" s="6" customFormat="1" ht="98.25" customHeight="1" x14ac:dyDescent="0.2">
      <c r="A65" s="38">
        <v>52</v>
      </c>
      <c r="B65" s="38" t="s">
        <v>76</v>
      </c>
      <c r="C65" s="35">
        <v>1033801540167</v>
      </c>
      <c r="D65" s="21" t="s">
        <v>27</v>
      </c>
      <c r="E65" s="38" t="s">
        <v>93</v>
      </c>
      <c r="F65" s="38">
        <v>100</v>
      </c>
      <c r="G65" s="38" t="s">
        <v>115</v>
      </c>
      <c r="H65" s="38" t="s">
        <v>21</v>
      </c>
      <c r="I65" s="38" t="s">
        <v>23</v>
      </c>
      <c r="J65" s="35" t="s">
        <v>24</v>
      </c>
      <c r="K65" s="38">
        <v>2277</v>
      </c>
      <c r="L65" s="17">
        <v>21829</v>
      </c>
      <c r="M65" s="18">
        <f t="shared" si="6"/>
        <v>10.431077923862752</v>
      </c>
      <c r="N65" s="38">
        <v>29869.919999999998</v>
      </c>
      <c r="O65" s="17">
        <f t="shared" si="9"/>
        <v>456634.24700000003</v>
      </c>
      <c r="P65" s="18">
        <f t="shared" si="7"/>
        <v>6.5413227755560781</v>
      </c>
      <c r="Q65" s="37">
        <v>178214.94</v>
      </c>
      <c r="R65" s="37">
        <f t="shared" si="8"/>
        <v>16.760615019144858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</row>
    <row r="66" spans="1:1025" s="6" customFormat="1" ht="94.5" customHeight="1" x14ac:dyDescent="0.2">
      <c r="A66" s="38">
        <v>53</v>
      </c>
      <c r="B66" s="20" t="s">
        <v>78</v>
      </c>
      <c r="C66" s="35">
        <v>1033802455114</v>
      </c>
      <c r="D66" s="21" t="s">
        <v>27</v>
      </c>
      <c r="E66" s="38" t="s">
        <v>93</v>
      </c>
      <c r="F66" s="38">
        <v>100</v>
      </c>
      <c r="G66" s="38" t="s">
        <v>115</v>
      </c>
      <c r="H66" s="38" t="s">
        <v>21</v>
      </c>
      <c r="I66" s="38" t="s">
        <v>23</v>
      </c>
      <c r="J66" s="35" t="s">
        <v>24</v>
      </c>
      <c r="K66" s="38">
        <v>856</v>
      </c>
      <c r="L66" s="17">
        <v>21829</v>
      </c>
      <c r="M66" s="18">
        <f t="shared" si="6"/>
        <v>3.9213889779650923</v>
      </c>
      <c r="N66" s="38">
        <v>7057.83</v>
      </c>
      <c r="O66" s="17">
        <f t="shared" si="9"/>
        <v>456634.24700000003</v>
      </c>
      <c r="P66" s="18">
        <f t="shared" si="7"/>
        <v>1.5456199455841515</v>
      </c>
      <c r="Q66" s="49">
        <v>65031.3</v>
      </c>
      <c r="R66" s="37">
        <f t="shared" si="8"/>
        <v>10.852973875656799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</row>
    <row r="67" spans="1:1025" s="6" customFormat="1" ht="93" customHeight="1" x14ac:dyDescent="0.2">
      <c r="A67" s="38">
        <v>54</v>
      </c>
      <c r="B67" s="20" t="s">
        <v>87</v>
      </c>
      <c r="C67" s="35">
        <v>1033802455170</v>
      </c>
      <c r="D67" s="21" t="s">
        <v>27</v>
      </c>
      <c r="E67" s="38" t="s">
        <v>93</v>
      </c>
      <c r="F67" s="38">
        <v>100</v>
      </c>
      <c r="G67" s="38" t="s">
        <v>115</v>
      </c>
      <c r="H67" s="38" t="s">
        <v>21</v>
      </c>
      <c r="I67" s="38" t="s">
        <v>23</v>
      </c>
      <c r="J67" s="35" t="s">
        <v>24</v>
      </c>
      <c r="K67" s="38">
        <v>630</v>
      </c>
      <c r="L67" s="17">
        <v>21829</v>
      </c>
      <c r="M67" s="18">
        <f t="shared" si="6"/>
        <v>2.8860689907920656</v>
      </c>
      <c r="N67" s="38">
        <v>9798.84</v>
      </c>
      <c r="O67" s="17">
        <f t="shared" si="9"/>
        <v>456634.24700000003</v>
      </c>
      <c r="P67" s="18">
        <f t="shared" si="7"/>
        <v>2.1458837273762339</v>
      </c>
      <c r="Q67" s="49">
        <v>72115.839999999997</v>
      </c>
      <c r="R67" s="37">
        <f t="shared" si="8"/>
        <v>13.587638998588938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</row>
    <row r="68" spans="1:1025" s="6" customFormat="1" ht="95.25" customHeight="1" x14ac:dyDescent="0.2">
      <c r="A68" s="38">
        <v>55</v>
      </c>
      <c r="B68" s="20" t="s">
        <v>92</v>
      </c>
      <c r="C68" s="35">
        <v>1033802455488</v>
      </c>
      <c r="D68" s="21" t="s">
        <v>27</v>
      </c>
      <c r="E68" s="38" t="s">
        <v>93</v>
      </c>
      <c r="F68" s="38">
        <v>100</v>
      </c>
      <c r="G68" s="38" t="s">
        <v>115</v>
      </c>
      <c r="H68" s="38" t="s">
        <v>21</v>
      </c>
      <c r="I68" s="38" t="s">
        <v>23</v>
      </c>
      <c r="J68" s="35" t="s">
        <v>24</v>
      </c>
      <c r="K68" s="38">
        <v>152</v>
      </c>
      <c r="L68" s="17">
        <v>21829</v>
      </c>
      <c r="M68" s="18">
        <f t="shared" si="6"/>
        <v>0.69632140730221259</v>
      </c>
      <c r="N68" s="38">
        <v>3497.74</v>
      </c>
      <c r="O68" s="17">
        <f t="shared" si="9"/>
        <v>456634.24700000003</v>
      </c>
      <c r="P68" s="18">
        <f t="shared" si="7"/>
        <v>0.765982845785108</v>
      </c>
      <c r="Q68" s="49">
        <v>28342.12</v>
      </c>
      <c r="R68" s="37">
        <f t="shared" si="8"/>
        <v>12.341137501358402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</row>
    <row r="69" spans="1:1025" s="8" customFormat="1" ht="93" customHeight="1" x14ac:dyDescent="0.25">
      <c r="A69" s="38">
        <v>56</v>
      </c>
      <c r="B69" s="38" t="s">
        <v>79</v>
      </c>
      <c r="C69" s="35">
        <v>1033802455290</v>
      </c>
      <c r="D69" s="21" t="s">
        <v>27</v>
      </c>
      <c r="E69" s="38" t="s">
        <v>93</v>
      </c>
      <c r="F69" s="38">
        <v>100</v>
      </c>
      <c r="G69" s="38" t="s">
        <v>115</v>
      </c>
      <c r="H69" s="38" t="s">
        <v>21</v>
      </c>
      <c r="I69" s="38" t="s">
        <v>23</v>
      </c>
      <c r="J69" s="35" t="s">
        <v>24</v>
      </c>
      <c r="K69" s="38">
        <v>196</v>
      </c>
      <c r="L69" s="17">
        <v>21829</v>
      </c>
      <c r="M69" s="18">
        <f t="shared" si="6"/>
        <v>0.89788813046864269</v>
      </c>
      <c r="N69" s="37">
        <v>5770.45</v>
      </c>
      <c r="O69" s="17">
        <f t="shared" si="9"/>
        <v>456634.24700000003</v>
      </c>
      <c r="P69" s="18">
        <f t="shared" si="7"/>
        <v>1.2636919017596153</v>
      </c>
      <c r="Q69" s="38">
        <v>38802.18</v>
      </c>
      <c r="R69" s="37">
        <f t="shared" si="8"/>
        <v>14.871458253118766</v>
      </c>
      <c r="S69" s="25"/>
      <c r="T69" s="25"/>
      <c r="U69" s="25"/>
      <c r="V69" s="25"/>
      <c r="W69" s="28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  <c r="ALS69" s="7"/>
      <c r="ALT69" s="7"/>
      <c r="ALU69" s="7"/>
      <c r="ALV69" s="7"/>
      <c r="ALW69" s="7"/>
      <c r="ALX69" s="7"/>
      <c r="ALY69" s="7"/>
      <c r="ALZ69" s="7"/>
      <c r="AMA69" s="7"/>
      <c r="AMB69" s="7"/>
      <c r="AMC69" s="7"/>
      <c r="AMD69" s="7"/>
      <c r="AME69" s="7"/>
      <c r="AMF69" s="7"/>
      <c r="AMG69" s="7"/>
      <c r="AMH69" s="7"/>
      <c r="AMI69" s="7"/>
      <c r="AMJ69" s="7"/>
      <c r="AMK69" s="7"/>
    </row>
    <row r="70" spans="1:1025" s="8" customFormat="1" ht="93" customHeight="1" x14ac:dyDescent="0.25">
      <c r="A70" s="38">
        <v>57</v>
      </c>
      <c r="B70" s="20" t="s">
        <v>81</v>
      </c>
      <c r="C70" s="35">
        <v>1033802455004</v>
      </c>
      <c r="D70" s="38">
        <v>75404</v>
      </c>
      <c r="E70" s="38" t="s">
        <v>93</v>
      </c>
      <c r="F70" s="38">
        <v>100</v>
      </c>
      <c r="G70" s="38" t="s">
        <v>115</v>
      </c>
      <c r="H70" s="38" t="s">
        <v>21</v>
      </c>
      <c r="I70" s="38" t="s">
        <v>23</v>
      </c>
      <c r="J70" s="38" t="s">
        <v>24</v>
      </c>
      <c r="K70" s="38">
        <v>2177</v>
      </c>
      <c r="L70" s="17">
        <v>21829</v>
      </c>
      <c r="M70" s="37">
        <f t="shared" si="6"/>
        <v>9.9729717348481373</v>
      </c>
      <c r="N70" s="38">
        <v>19096.75</v>
      </c>
      <c r="O70" s="38">
        <f t="shared" si="9"/>
        <v>456634.24700000003</v>
      </c>
      <c r="P70" s="37">
        <f t="shared" ref="P70" si="13">(N70/O70)*100</f>
        <v>4.1820669661686587</v>
      </c>
      <c r="Q70" s="49">
        <v>73263.94</v>
      </c>
      <c r="R70" s="37">
        <f t="shared" si="8"/>
        <v>26.065687976922892</v>
      </c>
      <c r="S70" s="25"/>
      <c r="T70" s="25"/>
      <c r="U70" s="46"/>
      <c r="V70" s="25"/>
      <c r="W70" s="28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  <c r="AFW70" s="7"/>
      <c r="AFX70" s="7"/>
      <c r="AFY70" s="7"/>
      <c r="AFZ70" s="7"/>
      <c r="AGA70" s="7"/>
      <c r="AGB70" s="7"/>
      <c r="AGC70" s="7"/>
      <c r="AGD70" s="7"/>
      <c r="AGE70" s="7"/>
      <c r="AGF70" s="7"/>
      <c r="AGG70" s="7"/>
      <c r="AGH70" s="7"/>
      <c r="AGI70" s="7"/>
      <c r="AGJ70" s="7"/>
      <c r="AGK70" s="7"/>
      <c r="AGL70" s="7"/>
      <c r="AGM70" s="7"/>
      <c r="AGN70" s="7"/>
      <c r="AGO70" s="7"/>
      <c r="AGP70" s="7"/>
      <c r="AGQ70" s="7"/>
      <c r="AGR70" s="7"/>
      <c r="AGS70" s="7"/>
      <c r="AGT70" s="7"/>
      <c r="AGU70" s="7"/>
      <c r="AGV70" s="7"/>
      <c r="AGW70" s="7"/>
      <c r="AGX70" s="7"/>
      <c r="AGY70" s="7"/>
      <c r="AGZ70" s="7"/>
      <c r="AHA70" s="7"/>
      <c r="AHB70" s="7"/>
      <c r="AHC70" s="7"/>
      <c r="AHD70" s="7"/>
      <c r="AHE70" s="7"/>
      <c r="AHF70" s="7"/>
      <c r="AHG70" s="7"/>
      <c r="AHH70" s="7"/>
      <c r="AHI70" s="7"/>
      <c r="AHJ70" s="7"/>
      <c r="AHK70" s="7"/>
      <c r="AHL70" s="7"/>
      <c r="AHM70" s="7"/>
      <c r="AHN70" s="7"/>
      <c r="AHO70" s="7"/>
      <c r="AHP70" s="7"/>
      <c r="AHQ70" s="7"/>
      <c r="AHR70" s="7"/>
      <c r="AHS70" s="7"/>
      <c r="AHT70" s="7"/>
      <c r="AHU70" s="7"/>
      <c r="AHV70" s="7"/>
      <c r="AHW70" s="7"/>
      <c r="AHX70" s="7"/>
      <c r="AHY70" s="7"/>
      <c r="AHZ70" s="7"/>
      <c r="AIA70" s="7"/>
      <c r="AIB70" s="7"/>
      <c r="AIC70" s="7"/>
      <c r="AID70" s="7"/>
      <c r="AIE70" s="7"/>
      <c r="AIF70" s="7"/>
      <c r="AIG70" s="7"/>
      <c r="AIH70" s="7"/>
      <c r="AII70" s="7"/>
      <c r="AIJ70" s="7"/>
      <c r="AIK70" s="7"/>
      <c r="AIL70" s="7"/>
      <c r="AIM70" s="7"/>
      <c r="AIN70" s="7"/>
      <c r="AIO70" s="7"/>
      <c r="AIP70" s="7"/>
      <c r="AIQ70" s="7"/>
      <c r="AIR70" s="7"/>
      <c r="AIS70" s="7"/>
      <c r="AIT70" s="7"/>
      <c r="AIU70" s="7"/>
      <c r="AIV70" s="7"/>
      <c r="AIW70" s="7"/>
      <c r="AIX70" s="7"/>
      <c r="AIY70" s="7"/>
      <c r="AIZ70" s="7"/>
      <c r="AJA70" s="7"/>
      <c r="AJB70" s="7"/>
      <c r="AJC70" s="7"/>
      <c r="AJD70" s="7"/>
      <c r="AJE70" s="7"/>
      <c r="AJF70" s="7"/>
      <c r="AJG70" s="7"/>
      <c r="AJH70" s="7"/>
      <c r="AJI70" s="7"/>
      <c r="AJJ70" s="7"/>
      <c r="AJK70" s="7"/>
      <c r="AJL70" s="7"/>
      <c r="AJM70" s="7"/>
      <c r="AJN70" s="7"/>
      <c r="AJO70" s="7"/>
      <c r="AJP70" s="7"/>
      <c r="AJQ70" s="7"/>
      <c r="AJR70" s="7"/>
      <c r="AJS70" s="7"/>
      <c r="AJT70" s="7"/>
      <c r="AJU70" s="7"/>
      <c r="AJV70" s="7"/>
      <c r="AJW70" s="7"/>
      <c r="AJX70" s="7"/>
      <c r="AJY70" s="7"/>
      <c r="AJZ70" s="7"/>
      <c r="AKA70" s="7"/>
      <c r="AKB70" s="7"/>
      <c r="AKC70" s="7"/>
      <c r="AKD70" s="7"/>
      <c r="AKE70" s="7"/>
      <c r="AKF70" s="7"/>
      <c r="AKG70" s="7"/>
      <c r="AKH70" s="7"/>
      <c r="AKI70" s="7"/>
      <c r="AKJ70" s="7"/>
      <c r="AKK70" s="7"/>
      <c r="AKL70" s="7"/>
      <c r="AKM70" s="7"/>
      <c r="AKN70" s="7"/>
      <c r="AKO70" s="7"/>
      <c r="AKP70" s="7"/>
      <c r="AKQ70" s="7"/>
      <c r="AKR70" s="7"/>
      <c r="AKS70" s="7"/>
      <c r="AKT70" s="7"/>
      <c r="AKU70" s="7"/>
      <c r="AKV70" s="7"/>
      <c r="AKW70" s="7"/>
      <c r="AKX70" s="7"/>
      <c r="AKY70" s="7"/>
      <c r="AKZ70" s="7"/>
      <c r="ALA70" s="7"/>
      <c r="ALB70" s="7"/>
      <c r="ALC70" s="7"/>
      <c r="ALD70" s="7"/>
      <c r="ALE70" s="7"/>
      <c r="ALF70" s="7"/>
      <c r="ALG70" s="7"/>
      <c r="ALH70" s="7"/>
      <c r="ALI70" s="7"/>
      <c r="ALJ70" s="7"/>
      <c r="ALK70" s="7"/>
      <c r="ALL70" s="7"/>
      <c r="ALM70" s="7"/>
      <c r="ALN70" s="7"/>
      <c r="ALO70" s="7"/>
      <c r="ALP70" s="7"/>
      <c r="ALQ70" s="7"/>
      <c r="ALR70" s="7"/>
      <c r="ALS70" s="7"/>
      <c r="ALT70" s="7"/>
      <c r="ALU70" s="7"/>
      <c r="ALV70" s="7"/>
      <c r="ALW70" s="7"/>
      <c r="ALX70" s="7"/>
      <c r="ALY70" s="7"/>
      <c r="ALZ70" s="7"/>
      <c r="AMA70" s="7"/>
      <c r="AMB70" s="7"/>
      <c r="AMC70" s="7"/>
      <c r="AMD70" s="7"/>
      <c r="AME70" s="7"/>
      <c r="AMF70" s="7"/>
      <c r="AMG70" s="7"/>
      <c r="AMH70" s="7"/>
      <c r="AMI70" s="7"/>
      <c r="AMJ70" s="7"/>
      <c r="AMK70" s="7"/>
    </row>
    <row r="71" spans="1:1025" s="8" customFormat="1" ht="108" customHeight="1" x14ac:dyDescent="0.25">
      <c r="A71" s="38">
        <v>58</v>
      </c>
      <c r="B71" s="20" t="s">
        <v>50</v>
      </c>
      <c r="C71" s="35">
        <v>1033802455367</v>
      </c>
      <c r="D71" s="38">
        <v>75404</v>
      </c>
      <c r="E71" s="38" t="s">
        <v>93</v>
      </c>
      <c r="F71" s="38">
        <v>100</v>
      </c>
      <c r="G71" s="38" t="s">
        <v>112</v>
      </c>
      <c r="H71" s="38" t="s">
        <v>21</v>
      </c>
      <c r="I71" s="38" t="s">
        <v>23</v>
      </c>
      <c r="J71" s="38" t="s">
        <v>24</v>
      </c>
      <c r="K71" s="17">
        <v>60</v>
      </c>
      <c r="L71" s="17">
        <v>21829</v>
      </c>
      <c r="M71" s="18">
        <f t="shared" si="6"/>
        <v>0.27486371340876814</v>
      </c>
      <c r="N71" s="17">
        <v>5668.58</v>
      </c>
      <c r="O71" s="17">
        <f>O69</f>
        <v>456634.24700000003</v>
      </c>
      <c r="P71" s="18">
        <f t="shared" si="7"/>
        <v>1.2413830187379702</v>
      </c>
      <c r="Q71" s="37">
        <v>25775.59</v>
      </c>
      <c r="R71" s="37">
        <f t="shared" si="8"/>
        <v>21.992047514722262</v>
      </c>
      <c r="S71" s="25"/>
      <c r="T71" s="25"/>
      <c r="U71" s="25"/>
      <c r="V71" s="25"/>
      <c r="W71" s="25"/>
      <c r="X71" s="4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  <c r="RT71" s="7"/>
      <c r="RU71" s="7"/>
      <c r="RV71" s="7"/>
      <c r="RW71" s="7"/>
      <c r="RX71" s="7"/>
      <c r="RY71" s="7"/>
      <c r="RZ71" s="7"/>
      <c r="SA71" s="7"/>
      <c r="SB71" s="7"/>
      <c r="SC71" s="7"/>
      <c r="SD71" s="7"/>
      <c r="SE71" s="7"/>
      <c r="SF71" s="7"/>
      <c r="SG71" s="7"/>
      <c r="SH71" s="7"/>
      <c r="SI71" s="7"/>
      <c r="SJ71" s="7"/>
      <c r="SK71" s="7"/>
      <c r="SL71" s="7"/>
      <c r="SM71" s="7"/>
      <c r="SN71" s="7"/>
      <c r="SO71" s="7"/>
      <c r="SP71" s="7"/>
      <c r="SQ71" s="7"/>
      <c r="SR71" s="7"/>
      <c r="SS71" s="7"/>
      <c r="ST71" s="7"/>
      <c r="SU71" s="7"/>
      <c r="SV71" s="7"/>
      <c r="SW71" s="7"/>
      <c r="SX71" s="7"/>
      <c r="SY71" s="7"/>
      <c r="SZ71" s="7"/>
      <c r="TA71" s="7"/>
      <c r="TB71" s="7"/>
      <c r="TC71" s="7"/>
      <c r="TD71" s="7"/>
      <c r="TE71" s="7"/>
      <c r="TF71" s="7"/>
      <c r="TG71" s="7"/>
      <c r="TH71" s="7"/>
      <c r="TI71" s="7"/>
      <c r="TJ71" s="7"/>
      <c r="TK71" s="7"/>
      <c r="TL71" s="7"/>
      <c r="TM71" s="7"/>
      <c r="TN71" s="7"/>
      <c r="TO71" s="7"/>
      <c r="TP71" s="7"/>
      <c r="TQ71" s="7"/>
      <c r="TR71" s="7"/>
      <c r="TS71" s="7"/>
      <c r="TT71" s="7"/>
      <c r="TU71" s="7"/>
      <c r="TV71" s="7"/>
      <c r="TW71" s="7"/>
      <c r="TX71" s="7"/>
      <c r="TY71" s="7"/>
      <c r="TZ71" s="7"/>
      <c r="UA71" s="7"/>
      <c r="UB71" s="7"/>
      <c r="UC71" s="7"/>
      <c r="UD71" s="7"/>
      <c r="UE71" s="7"/>
      <c r="UF71" s="7"/>
      <c r="UG71" s="7"/>
      <c r="UH71" s="7"/>
      <c r="UI71" s="7"/>
      <c r="UJ71" s="7"/>
      <c r="UK71" s="7"/>
      <c r="UL71" s="7"/>
      <c r="UM71" s="7"/>
      <c r="UN71" s="7"/>
      <c r="UO71" s="7"/>
      <c r="UP71" s="7"/>
      <c r="UQ71" s="7"/>
      <c r="UR71" s="7"/>
      <c r="US71" s="7"/>
      <c r="UT71" s="7"/>
      <c r="UU71" s="7"/>
      <c r="UV71" s="7"/>
      <c r="UW71" s="7"/>
      <c r="UX71" s="7"/>
      <c r="UY71" s="7"/>
      <c r="UZ71" s="7"/>
      <c r="VA71" s="7"/>
      <c r="VB71" s="7"/>
      <c r="VC71" s="7"/>
      <c r="VD71" s="7"/>
      <c r="VE71" s="7"/>
      <c r="VF71" s="7"/>
      <c r="VG71" s="7"/>
      <c r="VH71" s="7"/>
      <c r="VI71" s="7"/>
      <c r="VJ71" s="7"/>
      <c r="VK71" s="7"/>
      <c r="VL71" s="7"/>
      <c r="VM71" s="7"/>
      <c r="VN71" s="7"/>
      <c r="VO71" s="7"/>
      <c r="VP71" s="7"/>
      <c r="VQ71" s="7"/>
      <c r="VR71" s="7"/>
      <c r="VS71" s="7"/>
      <c r="VT71" s="7"/>
      <c r="VU71" s="7"/>
      <c r="VV71" s="7"/>
      <c r="VW71" s="7"/>
      <c r="VX71" s="7"/>
      <c r="VY71" s="7"/>
      <c r="VZ71" s="7"/>
      <c r="WA71" s="7"/>
      <c r="WB71" s="7"/>
      <c r="WC71" s="7"/>
      <c r="WD71" s="7"/>
      <c r="WE71" s="7"/>
      <c r="WF71" s="7"/>
      <c r="WG71" s="7"/>
      <c r="WH71" s="7"/>
      <c r="WI71" s="7"/>
      <c r="WJ71" s="7"/>
      <c r="WK71" s="7"/>
      <c r="WL71" s="7"/>
      <c r="WM71" s="7"/>
      <c r="WN71" s="7"/>
      <c r="WO71" s="7"/>
      <c r="WP71" s="7"/>
      <c r="WQ71" s="7"/>
      <c r="WR71" s="7"/>
      <c r="WS71" s="7"/>
      <c r="WT71" s="7"/>
      <c r="WU71" s="7"/>
      <c r="WV71" s="7"/>
      <c r="WW71" s="7"/>
      <c r="WX71" s="7"/>
      <c r="WY71" s="7"/>
      <c r="WZ71" s="7"/>
      <c r="XA71" s="7"/>
      <c r="XB71" s="7"/>
      <c r="XC71" s="7"/>
      <c r="XD71" s="7"/>
      <c r="XE71" s="7"/>
      <c r="XF71" s="7"/>
      <c r="XG71" s="7"/>
      <c r="XH71" s="7"/>
      <c r="XI71" s="7"/>
      <c r="XJ71" s="7"/>
      <c r="XK71" s="7"/>
      <c r="XL71" s="7"/>
      <c r="XM71" s="7"/>
      <c r="XN71" s="7"/>
      <c r="XO71" s="7"/>
      <c r="XP71" s="7"/>
      <c r="XQ71" s="7"/>
      <c r="XR71" s="7"/>
      <c r="XS71" s="7"/>
      <c r="XT71" s="7"/>
      <c r="XU71" s="7"/>
      <c r="XV71" s="7"/>
      <c r="XW71" s="7"/>
      <c r="XX71" s="7"/>
      <c r="XY71" s="7"/>
      <c r="XZ71" s="7"/>
      <c r="YA71" s="7"/>
      <c r="YB71" s="7"/>
      <c r="YC71" s="7"/>
      <c r="YD71" s="7"/>
      <c r="YE71" s="7"/>
      <c r="YF71" s="7"/>
      <c r="YG71" s="7"/>
      <c r="YH71" s="7"/>
      <c r="YI71" s="7"/>
      <c r="YJ71" s="7"/>
      <c r="YK71" s="7"/>
      <c r="YL71" s="7"/>
      <c r="YM71" s="7"/>
      <c r="YN71" s="7"/>
      <c r="YO71" s="7"/>
      <c r="YP71" s="7"/>
      <c r="YQ71" s="7"/>
      <c r="YR71" s="7"/>
      <c r="YS71" s="7"/>
      <c r="YT71" s="7"/>
      <c r="YU71" s="7"/>
      <c r="YV71" s="7"/>
      <c r="YW71" s="7"/>
      <c r="YX71" s="7"/>
      <c r="YY71" s="7"/>
      <c r="YZ71" s="7"/>
      <c r="ZA71" s="7"/>
      <c r="ZB71" s="7"/>
      <c r="ZC71" s="7"/>
      <c r="ZD71" s="7"/>
      <c r="ZE71" s="7"/>
      <c r="ZF71" s="7"/>
      <c r="ZG71" s="7"/>
      <c r="ZH71" s="7"/>
      <c r="ZI71" s="7"/>
      <c r="ZJ71" s="7"/>
      <c r="ZK71" s="7"/>
      <c r="ZL71" s="7"/>
      <c r="ZM71" s="7"/>
      <c r="ZN71" s="7"/>
      <c r="ZO71" s="7"/>
      <c r="ZP71" s="7"/>
      <c r="ZQ71" s="7"/>
      <c r="ZR71" s="7"/>
      <c r="ZS71" s="7"/>
      <c r="ZT71" s="7"/>
      <c r="ZU71" s="7"/>
      <c r="ZV71" s="7"/>
      <c r="ZW71" s="7"/>
      <c r="ZX71" s="7"/>
      <c r="ZY71" s="7"/>
      <c r="ZZ71" s="7"/>
      <c r="AAA71" s="7"/>
      <c r="AAB71" s="7"/>
      <c r="AAC71" s="7"/>
      <c r="AAD71" s="7"/>
      <c r="AAE71" s="7"/>
      <c r="AAF71" s="7"/>
      <c r="AAG71" s="7"/>
      <c r="AAH71" s="7"/>
      <c r="AAI71" s="7"/>
      <c r="AAJ71" s="7"/>
      <c r="AAK71" s="7"/>
      <c r="AAL71" s="7"/>
      <c r="AAM71" s="7"/>
      <c r="AAN71" s="7"/>
      <c r="AAO71" s="7"/>
      <c r="AAP71" s="7"/>
      <c r="AAQ71" s="7"/>
      <c r="AAR71" s="7"/>
      <c r="AAS71" s="7"/>
      <c r="AAT71" s="7"/>
      <c r="AAU71" s="7"/>
      <c r="AAV71" s="7"/>
      <c r="AAW71" s="7"/>
      <c r="AAX71" s="7"/>
      <c r="AAY71" s="7"/>
      <c r="AAZ71" s="7"/>
      <c r="ABA71" s="7"/>
      <c r="ABB71" s="7"/>
      <c r="ABC71" s="7"/>
      <c r="ABD71" s="7"/>
      <c r="ABE71" s="7"/>
      <c r="ABF71" s="7"/>
      <c r="ABG71" s="7"/>
      <c r="ABH71" s="7"/>
      <c r="ABI71" s="7"/>
      <c r="ABJ71" s="7"/>
      <c r="ABK71" s="7"/>
      <c r="ABL71" s="7"/>
      <c r="ABM71" s="7"/>
      <c r="ABN71" s="7"/>
      <c r="ABO71" s="7"/>
      <c r="ABP71" s="7"/>
      <c r="ABQ71" s="7"/>
      <c r="ABR71" s="7"/>
      <c r="ABS71" s="7"/>
      <c r="ABT71" s="7"/>
      <c r="ABU71" s="7"/>
      <c r="ABV71" s="7"/>
      <c r="ABW71" s="7"/>
      <c r="ABX71" s="7"/>
      <c r="ABY71" s="7"/>
      <c r="ABZ71" s="7"/>
      <c r="ACA71" s="7"/>
      <c r="ACB71" s="7"/>
      <c r="ACC71" s="7"/>
      <c r="ACD71" s="7"/>
      <c r="ACE71" s="7"/>
      <c r="ACF71" s="7"/>
      <c r="ACG71" s="7"/>
      <c r="ACH71" s="7"/>
      <c r="ACI71" s="7"/>
      <c r="ACJ71" s="7"/>
      <c r="ACK71" s="7"/>
      <c r="ACL71" s="7"/>
      <c r="ACM71" s="7"/>
      <c r="ACN71" s="7"/>
      <c r="ACO71" s="7"/>
      <c r="ACP71" s="7"/>
      <c r="ACQ71" s="7"/>
      <c r="ACR71" s="7"/>
      <c r="ACS71" s="7"/>
      <c r="ACT71" s="7"/>
      <c r="ACU71" s="7"/>
      <c r="ACV71" s="7"/>
      <c r="ACW71" s="7"/>
      <c r="ACX71" s="7"/>
      <c r="ACY71" s="7"/>
      <c r="ACZ71" s="7"/>
      <c r="ADA71" s="7"/>
      <c r="ADB71" s="7"/>
      <c r="ADC71" s="7"/>
      <c r="ADD71" s="7"/>
      <c r="ADE71" s="7"/>
      <c r="ADF71" s="7"/>
      <c r="ADG71" s="7"/>
      <c r="ADH71" s="7"/>
      <c r="ADI71" s="7"/>
      <c r="ADJ71" s="7"/>
      <c r="ADK71" s="7"/>
      <c r="ADL71" s="7"/>
      <c r="ADM71" s="7"/>
      <c r="ADN71" s="7"/>
      <c r="ADO71" s="7"/>
      <c r="ADP71" s="7"/>
      <c r="ADQ71" s="7"/>
      <c r="ADR71" s="7"/>
      <c r="ADS71" s="7"/>
      <c r="ADT71" s="7"/>
      <c r="ADU71" s="7"/>
      <c r="ADV71" s="7"/>
      <c r="ADW71" s="7"/>
      <c r="ADX71" s="7"/>
      <c r="ADY71" s="7"/>
      <c r="ADZ71" s="7"/>
      <c r="AEA71" s="7"/>
      <c r="AEB71" s="7"/>
      <c r="AEC71" s="7"/>
      <c r="AED71" s="7"/>
      <c r="AEE71" s="7"/>
      <c r="AEF71" s="7"/>
      <c r="AEG71" s="7"/>
      <c r="AEH71" s="7"/>
      <c r="AEI71" s="7"/>
      <c r="AEJ71" s="7"/>
      <c r="AEK71" s="7"/>
      <c r="AEL71" s="7"/>
      <c r="AEM71" s="7"/>
      <c r="AEN71" s="7"/>
      <c r="AEO71" s="7"/>
      <c r="AEP71" s="7"/>
      <c r="AEQ71" s="7"/>
      <c r="AER71" s="7"/>
      <c r="AES71" s="7"/>
      <c r="AET71" s="7"/>
      <c r="AEU71" s="7"/>
      <c r="AEV71" s="7"/>
      <c r="AEW71" s="7"/>
      <c r="AEX71" s="7"/>
      <c r="AEY71" s="7"/>
      <c r="AEZ71" s="7"/>
      <c r="AFA71" s="7"/>
      <c r="AFB71" s="7"/>
      <c r="AFC71" s="7"/>
      <c r="AFD71" s="7"/>
      <c r="AFE71" s="7"/>
      <c r="AFF71" s="7"/>
      <c r="AFG71" s="7"/>
      <c r="AFH71" s="7"/>
      <c r="AFI71" s="7"/>
      <c r="AFJ71" s="7"/>
      <c r="AFK71" s="7"/>
      <c r="AFL71" s="7"/>
      <c r="AFM71" s="7"/>
      <c r="AFN71" s="7"/>
      <c r="AFO71" s="7"/>
      <c r="AFP71" s="7"/>
      <c r="AFQ71" s="7"/>
      <c r="AFR71" s="7"/>
      <c r="AFS71" s="7"/>
      <c r="AFT71" s="7"/>
      <c r="AFU71" s="7"/>
      <c r="AFV71" s="7"/>
      <c r="AFW71" s="7"/>
      <c r="AFX71" s="7"/>
      <c r="AFY71" s="7"/>
      <c r="AFZ71" s="7"/>
      <c r="AGA71" s="7"/>
      <c r="AGB71" s="7"/>
      <c r="AGC71" s="7"/>
      <c r="AGD71" s="7"/>
      <c r="AGE71" s="7"/>
      <c r="AGF71" s="7"/>
      <c r="AGG71" s="7"/>
      <c r="AGH71" s="7"/>
      <c r="AGI71" s="7"/>
      <c r="AGJ71" s="7"/>
      <c r="AGK71" s="7"/>
      <c r="AGL71" s="7"/>
      <c r="AGM71" s="7"/>
      <c r="AGN71" s="7"/>
      <c r="AGO71" s="7"/>
      <c r="AGP71" s="7"/>
      <c r="AGQ71" s="7"/>
      <c r="AGR71" s="7"/>
      <c r="AGS71" s="7"/>
      <c r="AGT71" s="7"/>
      <c r="AGU71" s="7"/>
      <c r="AGV71" s="7"/>
      <c r="AGW71" s="7"/>
      <c r="AGX71" s="7"/>
      <c r="AGY71" s="7"/>
      <c r="AGZ71" s="7"/>
      <c r="AHA71" s="7"/>
      <c r="AHB71" s="7"/>
      <c r="AHC71" s="7"/>
      <c r="AHD71" s="7"/>
      <c r="AHE71" s="7"/>
      <c r="AHF71" s="7"/>
      <c r="AHG71" s="7"/>
      <c r="AHH71" s="7"/>
      <c r="AHI71" s="7"/>
      <c r="AHJ71" s="7"/>
      <c r="AHK71" s="7"/>
      <c r="AHL71" s="7"/>
      <c r="AHM71" s="7"/>
      <c r="AHN71" s="7"/>
      <c r="AHO71" s="7"/>
      <c r="AHP71" s="7"/>
      <c r="AHQ71" s="7"/>
      <c r="AHR71" s="7"/>
      <c r="AHS71" s="7"/>
      <c r="AHT71" s="7"/>
      <c r="AHU71" s="7"/>
      <c r="AHV71" s="7"/>
      <c r="AHW71" s="7"/>
      <c r="AHX71" s="7"/>
      <c r="AHY71" s="7"/>
      <c r="AHZ71" s="7"/>
      <c r="AIA71" s="7"/>
      <c r="AIB71" s="7"/>
      <c r="AIC71" s="7"/>
      <c r="AID71" s="7"/>
      <c r="AIE71" s="7"/>
      <c r="AIF71" s="7"/>
      <c r="AIG71" s="7"/>
      <c r="AIH71" s="7"/>
      <c r="AII71" s="7"/>
      <c r="AIJ71" s="7"/>
      <c r="AIK71" s="7"/>
      <c r="AIL71" s="7"/>
      <c r="AIM71" s="7"/>
      <c r="AIN71" s="7"/>
      <c r="AIO71" s="7"/>
      <c r="AIP71" s="7"/>
      <c r="AIQ71" s="7"/>
      <c r="AIR71" s="7"/>
      <c r="AIS71" s="7"/>
      <c r="AIT71" s="7"/>
      <c r="AIU71" s="7"/>
      <c r="AIV71" s="7"/>
      <c r="AIW71" s="7"/>
      <c r="AIX71" s="7"/>
      <c r="AIY71" s="7"/>
      <c r="AIZ71" s="7"/>
      <c r="AJA71" s="7"/>
      <c r="AJB71" s="7"/>
      <c r="AJC71" s="7"/>
      <c r="AJD71" s="7"/>
      <c r="AJE71" s="7"/>
      <c r="AJF71" s="7"/>
      <c r="AJG71" s="7"/>
      <c r="AJH71" s="7"/>
      <c r="AJI71" s="7"/>
      <c r="AJJ71" s="7"/>
      <c r="AJK71" s="7"/>
      <c r="AJL71" s="7"/>
      <c r="AJM71" s="7"/>
      <c r="AJN71" s="7"/>
      <c r="AJO71" s="7"/>
      <c r="AJP71" s="7"/>
      <c r="AJQ71" s="7"/>
      <c r="AJR71" s="7"/>
      <c r="AJS71" s="7"/>
      <c r="AJT71" s="7"/>
      <c r="AJU71" s="7"/>
      <c r="AJV71" s="7"/>
      <c r="AJW71" s="7"/>
      <c r="AJX71" s="7"/>
      <c r="AJY71" s="7"/>
      <c r="AJZ71" s="7"/>
      <c r="AKA71" s="7"/>
      <c r="AKB71" s="7"/>
      <c r="AKC71" s="7"/>
      <c r="AKD71" s="7"/>
      <c r="AKE71" s="7"/>
      <c r="AKF71" s="7"/>
      <c r="AKG71" s="7"/>
      <c r="AKH71" s="7"/>
      <c r="AKI71" s="7"/>
      <c r="AKJ71" s="7"/>
      <c r="AKK71" s="7"/>
      <c r="AKL71" s="7"/>
      <c r="AKM71" s="7"/>
      <c r="AKN71" s="7"/>
      <c r="AKO71" s="7"/>
      <c r="AKP71" s="7"/>
      <c r="AKQ71" s="7"/>
      <c r="AKR71" s="7"/>
      <c r="AKS71" s="7"/>
      <c r="AKT71" s="7"/>
      <c r="AKU71" s="7"/>
      <c r="AKV71" s="7"/>
      <c r="AKW71" s="7"/>
      <c r="AKX71" s="7"/>
      <c r="AKY71" s="7"/>
      <c r="AKZ71" s="7"/>
      <c r="ALA71" s="7"/>
      <c r="ALB71" s="7"/>
      <c r="ALC71" s="7"/>
      <c r="ALD71" s="7"/>
      <c r="ALE71" s="7"/>
      <c r="ALF71" s="7"/>
      <c r="ALG71" s="7"/>
      <c r="ALH71" s="7"/>
      <c r="ALI71" s="7"/>
      <c r="ALJ71" s="7"/>
      <c r="ALK71" s="7"/>
      <c r="ALL71" s="7"/>
      <c r="ALM71" s="7"/>
      <c r="ALN71" s="7"/>
      <c r="ALO71" s="7"/>
      <c r="ALP71" s="7"/>
      <c r="ALQ71" s="7"/>
      <c r="ALR71" s="7"/>
      <c r="ALS71" s="7"/>
      <c r="ALT71" s="7"/>
      <c r="ALU71" s="7"/>
      <c r="ALV71" s="7"/>
      <c r="ALW71" s="7"/>
      <c r="ALX71" s="7"/>
      <c r="ALY71" s="7"/>
      <c r="ALZ71" s="7"/>
      <c r="AMA71" s="7"/>
      <c r="AMB71" s="7"/>
      <c r="AMC71" s="7"/>
      <c r="AMD71" s="7"/>
      <c r="AME71" s="7"/>
      <c r="AMF71" s="7"/>
      <c r="AMG71" s="7"/>
      <c r="AMH71" s="7"/>
      <c r="AMI71" s="7"/>
      <c r="AMJ71" s="7"/>
      <c r="AMK71" s="7"/>
    </row>
    <row r="72" spans="1:1025" s="8" customFormat="1" ht="97.5" customHeight="1" x14ac:dyDescent="0.25">
      <c r="A72" s="38">
        <v>59</v>
      </c>
      <c r="B72" s="20" t="s">
        <v>105</v>
      </c>
      <c r="C72" s="35">
        <v>1033802455235</v>
      </c>
      <c r="D72" s="38">
        <v>75404</v>
      </c>
      <c r="E72" s="38" t="s">
        <v>93</v>
      </c>
      <c r="F72" s="38">
        <v>100</v>
      </c>
      <c r="G72" s="20" t="s">
        <v>109</v>
      </c>
      <c r="H72" s="38" t="s">
        <v>21</v>
      </c>
      <c r="I72" s="38" t="s">
        <v>23</v>
      </c>
      <c r="J72" s="38" t="s">
        <v>24</v>
      </c>
      <c r="K72" s="38">
        <v>199</v>
      </c>
      <c r="L72" s="17">
        <v>21829</v>
      </c>
      <c r="M72" s="18">
        <f t="shared" si="6"/>
        <v>0.91163131613908099</v>
      </c>
      <c r="N72" s="37">
        <v>90.677000000000007</v>
      </c>
      <c r="O72" s="17">
        <f t="shared" si="9"/>
        <v>456634.24700000003</v>
      </c>
      <c r="P72" s="18">
        <f t="shared" si="7"/>
        <v>1.9857687108606199E-2</v>
      </c>
      <c r="Q72" s="49">
        <v>18905.04</v>
      </c>
      <c r="R72" s="37">
        <f t="shared" si="8"/>
        <v>0.47964458155073991</v>
      </c>
      <c r="S72" s="25"/>
      <c r="T72" s="25"/>
      <c r="U72" s="25"/>
      <c r="V72" s="25"/>
      <c r="W72" s="25"/>
      <c r="X72" s="4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  <c r="ON72" s="7"/>
      <c r="OO72" s="7"/>
      <c r="OP72" s="7"/>
      <c r="OQ72" s="7"/>
      <c r="OR72" s="7"/>
      <c r="OS72" s="7"/>
      <c r="OT72" s="7"/>
      <c r="OU72" s="7"/>
      <c r="OV72" s="7"/>
      <c r="OW72" s="7"/>
      <c r="OX72" s="7"/>
      <c r="OY72" s="7"/>
      <c r="OZ72" s="7"/>
      <c r="PA72" s="7"/>
      <c r="PB72" s="7"/>
      <c r="PC72" s="7"/>
      <c r="PD72" s="7"/>
      <c r="PE72" s="7"/>
      <c r="PF72" s="7"/>
      <c r="PG72" s="7"/>
      <c r="PH72" s="7"/>
      <c r="PI72" s="7"/>
      <c r="PJ72" s="7"/>
      <c r="PK72" s="7"/>
      <c r="PL72" s="7"/>
      <c r="PM72" s="7"/>
      <c r="PN72" s="7"/>
      <c r="PO72" s="7"/>
      <c r="PP72" s="7"/>
      <c r="PQ72" s="7"/>
      <c r="PR72" s="7"/>
      <c r="PS72" s="7"/>
      <c r="PT72" s="7"/>
      <c r="PU72" s="7"/>
      <c r="PV72" s="7"/>
      <c r="PW72" s="7"/>
      <c r="PX72" s="7"/>
      <c r="PY72" s="7"/>
      <c r="PZ72" s="7"/>
      <c r="QA72" s="7"/>
      <c r="QB72" s="7"/>
      <c r="QC72" s="7"/>
      <c r="QD72" s="7"/>
      <c r="QE72" s="7"/>
      <c r="QF72" s="7"/>
      <c r="QG72" s="7"/>
      <c r="QH72" s="7"/>
      <c r="QI72" s="7"/>
      <c r="QJ72" s="7"/>
      <c r="QK72" s="7"/>
      <c r="QL72" s="7"/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  <c r="QZ72" s="7"/>
      <c r="RA72" s="7"/>
      <c r="RB72" s="7"/>
      <c r="RC72" s="7"/>
      <c r="RD72" s="7"/>
      <c r="RE72" s="7"/>
      <c r="RF72" s="7"/>
      <c r="RG72" s="7"/>
      <c r="RH72" s="7"/>
      <c r="RI72" s="7"/>
      <c r="RJ72" s="7"/>
      <c r="RK72" s="7"/>
      <c r="RL72" s="7"/>
      <c r="RM72" s="7"/>
      <c r="RN72" s="7"/>
      <c r="RO72" s="7"/>
      <c r="RP72" s="7"/>
      <c r="RQ72" s="7"/>
      <c r="RR72" s="7"/>
      <c r="RS72" s="7"/>
      <c r="RT72" s="7"/>
      <c r="RU72" s="7"/>
      <c r="RV72" s="7"/>
      <c r="RW72" s="7"/>
      <c r="RX72" s="7"/>
      <c r="RY72" s="7"/>
      <c r="RZ72" s="7"/>
      <c r="SA72" s="7"/>
      <c r="SB72" s="7"/>
      <c r="SC72" s="7"/>
      <c r="SD72" s="7"/>
      <c r="SE72" s="7"/>
      <c r="SF72" s="7"/>
      <c r="SG72" s="7"/>
      <c r="SH72" s="7"/>
      <c r="SI72" s="7"/>
      <c r="SJ72" s="7"/>
      <c r="SK72" s="7"/>
      <c r="SL72" s="7"/>
      <c r="SM72" s="7"/>
      <c r="SN72" s="7"/>
      <c r="SO72" s="7"/>
      <c r="SP72" s="7"/>
      <c r="SQ72" s="7"/>
      <c r="SR72" s="7"/>
      <c r="SS72" s="7"/>
      <c r="ST72" s="7"/>
      <c r="SU72" s="7"/>
      <c r="SV72" s="7"/>
      <c r="SW72" s="7"/>
      <c r="SX72" s="7"/>
      <c r="SY72" s="7"/>
      <c r="SZ72" s="7"/>
      <c r="TA72" s="7"/>
      <c r="TB72" s="7"/>
      <c r="TC72" s="7"/>
      <c r="TD72" s="7"/>
      <c r="TE72" s="7"/>
      <c r="TF72" s="7"/>
      <c r="TG72" s="7"/>
      <c r="TH72" s="7"/>
      <c r="TI72" s="7"/>
      <c r="TJ72" s="7"/>
      <c r="TK72" s="7"/>
      <c r="TL72" s="7"/>
      <c r="TM72" s="7"/>
      <c r="TN72" s="7"/>
      <c r="TO72" s="7"/>
      <c r="TP72" s="7"/>
      <c r="TQ72" s="7"/>
      <c r="TR72" s="7"/>
      <c r="TS72" s="7"/>
      <c r="TT72" s="7"/>
      <c r="TU72" s="7"/>
      <c r="TV72" s="7"/>
      <c r="TW72" s="7"/>
      <c r="TX72" s="7"/>
      <c r="TY72" s="7"/>
      <c r="TZ72" s="7"/>
      <c r="UA72" s="7"/>
      <c r="UB72" s="7"/>
      <c r="UC72" s="7"/>
      <c r="UD72" s="7"/>
      <c r="UE72" s="7"/>
      <c r="UF72" s="7"/>
      <c r="UG72" s="7"/>
      <c r="UH72" s="7"/>
      <c r="UI72" s="7"/>
      <c r="UJ72" s="7"/>
      <c r="UK72" s="7"/>
      <c r="UL72" s="7"/>
      <c r="UM72" s="7"/>
      <c r="UN72" s="7"/>
      <c r="UO72" s="7"/>
      <c r="UP72" s="7"/>
      <c r="UQ72" s="7"/>
      <c r="UR72" s="7"/>
      <c r="US72" s="7"/>
      <c r="UT72" s="7"/>
      <c r="UU72" s="7"/>
      <c r="UV72" s="7"/>
      <c r="UW72" s="7"/>
      <c r="UX72" s="7"/>
      <c r="UY72" s="7"/>
      <c r="UZ72" s="7"/>
      <c r="VA72" s="7"/>
      <c r="VB72" s="7"/>
      <c r="VC72" s="7"/>
      <c r="VD72" s="7"/>
      <c r="VE72" s="7"/>
      <c r="VF72" s="7"/>
      <c r="VG72" s="7"/>
      <c r="VH72" s="7"/>
      <c r="VI72" s="7"/>
      <c r="VJ72" s="7"/>
      <c r="VK72" s="7"/>
      <c r="VL72" s="7"/>
      <c r="VM72" s="7"/>
      <c r="VN72" s="7"/>
      <c r="VO72" s="7"/>
      <c r="VP72" s="7"/>
      <c r="VQ72" s="7"/>
      <c r="VR72" s="7"/>
      <c r="VS72" s="7"/>
      <c r="VT72" s="7"/>
      <c r="VU72" s="7"/>
      <c r="VV72" s="7"/>
      <c r="VW72" s="7"/>
      <c r="VX72" s="7"/>
      <c r="VY72" s="7"/>
      <c r="VZ72" s="7"/>
      <c r="WA72" s="7"/>
      <c r="WB72" s="7"/>
      <c r="WC72" s="7"/>
      <c r="WD72" s="7"/>
      <c r="WE72" s="7"/>
      <c r="WF72" s="7"/>
      <c r="WG72" s="7"/>
      <c r="WH72" s="7"/>
      <c r="WI72" s="7"/>
      <c r="WJ72" s="7"/>
      <c r="WK72" s="7"/>
      <c r="WL72" s="7"/>
      <c r="WM72" s="7"/>
      <c r="WN72" s="7"/>
      <c r="WO72" s="7"/>
      <c r="WP72" s="7"/>
      <c r="WQ72" s="7"/>
      <c r="WR72" s="7"/>
      <c r="WS72" s="7"/>
      <c r="WT72" s="7"/>
      <c r="WU72" s="7"/>
      <c r="WV72" s="7"/>
      <c r="WW72" s="7"/>
      <c r="WX72" s="7"/>
      <c r="WY72" s="7"/>
      <c r="WZ72" s="7"/>
      <c r="XA72" s="7"/>
      <c r="XB72" s="7"/>
      <c r="XC72" s="7"/>
      <c r="XD72" s="7"/>
      <c r="XE72" s="7"/>
      <c r="XF72" s="7"/>
      <c r="XG72" s="7"/>
      <c r="XH72" s="7"/>
      <c r="XI72" s="7"/>
      <c r="XJ72" s="7"/>
      <c r="XK72" s="7"/>
      <c r="XL72" s="7"/>
      <c r="XM72" s="7"/>
      <c r="XN72" s="7"/>
      <c r="XO72" s="7"/>
      <c r="XP72" s="7"/>
      <c r="XQ72" s="7"/>
      <c r="XR72" s="7"/>
      <c r="XS72" s="7"/>
      <c r="XT72" s="7"/>
      <c r="XU72" s="7"/>
      <c r="XV72" s="7"/>
      <c r="XW72" s="7"/>
      <c r="XX72" s="7"/>
      <c r="XY72" s="7"/>
      <c r="XZ72" s="7"/>
      <c r="YA72" s="7"/>
      <c r="YB72" s="7"/>
      <c r="YC72" s="7"/>
      <c r="YD72" s="7"/>
      <c r="YE72" s="7"/>
      <c r="YF72" s="7"/>
      <c r="YG72" s="7"/>
      <c r="YH72" s="7"/>
      <c r="YI72" s="7"/>
      <c r="YJ72" s="7"/>
      <c r="YK72" s="7"/>
      <c r="YL72" s="7"/>
      <c r="YM72" s="7"/>
      <c r="YN72" s="7"/>
      <c r="YO72" s="7"/>
      <c r="YP72" s="7"/>
      <c r="YQ72" s="7"/>
      <c r="YR72" s="7"/>
      <c r="YS72" s="7"/>
      <c r="YT72" s="7"/>
      <c r="YU72" s="7"/>
      <c r="YV72" s="7"/>
      <c r="YW72" s="7"/>
      <c r="YX72" s="7"/>
      <c r="YY72" s="7"/>
      <c r="YZ72" s="7"/>
      <c r="ZA72" s="7"/>
      <c r="ZB72" s="7"/>
      <c r="ZC72" s="7"/>
      <c r="ZD72" s="7"/>
      <c r="ZE72" s="7"/>
      <c r="ZF72" s="7"/>
      <c r="ZG72" s="7"/>
      <c r="ZH72" s="7"/>
      <c r="ZI72" s="7"/>
      <c r="ZJ72" s="7"/>
      <c r="ZK72" s="7"/>
      <c r="ZL72" s="7"/>
      <c r="ZM72" s="7"/>
      <c r="ZN72" s="7"/>
      <c r="ZO72" s="7"/>
      <c r="ZP72" s="7"/>
      <c r="ZQ72" s="7"/>
      <c r="ZR72" s="7"/>
      <c r="ZS72" s="7"/>
      <c r="ZT72" s="7"/>
      <c r="ZU72" s="7"/>
      <c r="ZV72" s="7"/>
      <c r="ZW72" s="7"/>
      <c r="ZX72" s="7"/>
      <c r="ZY72" s="7"/>
      <c r="ZZ72" s="7"/>
      <c r="AAA72" s="7"/>
      <c r="AAB72" s="7"/>
      <c r="AAC72" s="7"/>
      <c r="AAD72" s="7"/>
      <c r="AAE72" s="7"/>
      <c r="AAF72" s="7"/>
      <c r="AAG72" s="7"/>
      <c r="AAH72" s="7"/>
      <c r="AAI72" s="7"/>
      <c r="AAJ72" s="7"/>
      <c r="AAK72" s="7"/>
      <c r="AAL72" s="7"/>
      <c r="AAM72" s="7"/>
      <c r="AAN72" s="7"/>
      <c r="AAO72" s="7"/>
      <c r="AAP72" s="7"/>
      <c r="AAQ72" s="7"/>
      <c r="AAR72" s="7"/>
      <c r="AAS72" s="7"/>
      <c r="AAT72" s="7"/>
      <c r="AAU72" s="7"/>
      <c r="AAV72" s="7"/>
      <c r="AAW72" s="7"/>
      <c r="AAX72" s="7"/>
      <c r="AAY72" s="7"/>
      <c r="AAZ72" s="7"/>
      <c r="ABA72" s="7"/>
      <c r="ABB72" s="7"/>
      <c r="ABC72" s="7"/>
      <c r="ABD72" s="7"/>
      <c r="ABE72" s="7"/>
      <c r="ABF72" s="7"/>
      <c r="ABG72" s="7"/>
      <c r="ABH72" s="7"/>
      <c r="ABI72" s="7"/>
      <c r="ABJ72" s="7"/>
      <c r="ABK72" s="7"/>
      <c r="ABL72" s="7"/>
      <c r="ABM72" s="7"/>
      <c r="ABN72" s="7"/>
      <c r="ABO72" s="7"/>
      <c r="ABP72" s="7"/>
      <c r="ABQ72" s="7"/>
      <c r="ABR72" s="7"/>
      <c r="ABS72" s="7"/>
      <c r="ABT72" s="7"/>
      <c r="ABU72" s="7"/>
      <c r="ABV72" s="7"/>
      <c r="ABW72" s="7"/>
      <c r="ABX72" s="7"/>
      <c r="ABY72" s="7"/>
      <c r="ABZ72" s="7"/>
      <c r="ACA72" s="7"/>
      <c r="ACB72" s="7"/>
      <c r="ACC72" s="7"/>
      <c r="ACD72" s="7"/>
      <c r="ACE72" s="7"/>
      <c r="ACF72" s="7"/>
      <c r="ACG72" s="7"/>
      <c r="ACH72" s="7"/>
      <c r="ACI72" s="7"/>
      <c r="ACJ72" s="7"/>
      <c r="ACK72" s="7"/>
      <c r="ACL72" s="7"/>
      <c r="ACM72" s="7"/>
      <c r="ACN72" s="7"/>
      <c r="ACO72" s="7"/>
      <c r="ACP72" s="7"/>
      <c r="ACQ72" s="7"/>
      <c r="ACR72" s="7"/>
      <c r="ACS72" s="7"/>
      <c r="ACT72" s="7"/>
      <c r="ACU72" s="7"/>
      <c r="ACV72" s="7"/>
      <c r="ACW72" s="7"/>
      <c r="ACX72" s="7"/>
      <c r="ACY72" s="7"/>
      <c r="ACZ72" s="7"/>
      <c r="ADA72" s="7"/>
      <c r="ADB72" s="7"/>
      <c r="ADC72" s="7"/>
      <c r="ADD72" s="7"/>
      <c r="ADE72" s="7"/>
      <c r="ADF72" s="7"/>
      <c r="ADG72" s="7"/>
      <c r="ADH72" s="7"/>
      <c r="ADI72" s="7"/>
      <c r="ADJ72" s="7"/>
      <c r="ADK72" s="7"/>
      <c r="ADL72" s="7"/>
      <c r="ADM72" s="7"/>
      <c r="ADN72" s="7"/>
      <c r="ADO72" s="7"/>
      <c r="ADP72" s="7"/>
      <c r="ADQ72" s="7"/>
      <c r="ADR72" s="7"/>
      <c r="ADS72" s="7"/>
      <c r="ADT72" s="7"/>
      <c r="ADU72" s="7"/>
      <c r="ADV72" s="7"/>
      <c r="ADW72" s="7"/>
      <c r="ADX72" s="7"/>
      <c r="ADY72" s="7"/>
      <c r="ADZ72" s="7"/>
      <c r="AEA72" s="7"/>
      <c r="AEB72" s="7"/>
      <c r="AEC72" s="7"/>
      <c r="AED72" s="7"/>
      <c r="AEE72" s="7"/>
      <c r="AEF72" s="7"/>
      <c r="AEG72" s="7"/>
      <c r="AEH72" s="7"/>
      <c r="AEI72" s="7"/>
      <c r="AEJ72" s="7"/>
      <c r="AEK72" s="7"/>
      <c r="AEL72" s="7"/>
      <c r="AEM72" s="7"/>
      <c r="AEN72" s="7"/>
      <c r="AEO72" s="7"/>
      <c r="AEP72" s="7"/>
      <c r="AEQ72" s="7"/>
      <c r="AER72" s="7"/>
      <c r="AES72" s="7"/>
      <c r="AET72" s="7"/>
      <c r="AEU72" s="7"/>
      <c r="AEV72" s="7"/>
      <c r="AEW72" s="7"/>
      <c r="AEX72" s="7"/>
      <c r="AEY72" s="7"/>
      <c r="AEZ72" s="7"/>
      <c r="AFA72" s="7"/>
      <c r="AFB72" s="7"/>
      <c r="AFC72" s="7"/>
      <c r="AFD72" s="7"/>
      <c r="AFE72" s="7"/>
      <c r="AFF72" s="7"/>
      <c r="AFG72" s="7"/>
      <c r="AFH72" s="7"/>
      <c r="AFI72" s="7"/>
      <c r="AFJ72" s="7"/>
      <c r="AFK72" s="7"/>
      <c r="AFL72" s="7"/>
      <c r="AFM72" s="7"/>
      <c r="AFN72" s="7"/>
      <c r="AFO72" s="7"/>
      <c r="AFP72" s="7"/>
      <c r="AFQ72" s="7"/>
      <c r="AFR72" s="7"/>
      <c r="AFS72" s="7"/>
      <c r="AFT72" s="7"/>
      <c r="AFU72" s="7"/>
      <c r="AFV72" s="7"/>
      <c r="AFW72" s="7"/>
      <c r="AFX72" s="7"/>
      <c r="AFY72" s="7"/>
      <c r="AFZ72" s="7"/>
      <c r="AGA72" s="7"/>
      <c r="AGB72" s="7"/>
      <c r="AGC72" s="7"/>
      <c r="AGD72" s="7"/>
      <c r="AGE72" s="7"/>
      <c r="AGF72" s="7"/>
      <c r="AGG72" s="7"/>
      <c r="AGH72" s="7"/>
      <c r="AGI72" s="7"/>
      <c r="AGJ72" s="7"/>
      <c r="AGK72" s="7"/>
      <c r="AGL72" s="7"/>
      <c r="AGM72" s="7"/>
      <c r="AGN72" s="7"/>
      <c r="AGO72" s="7"/>
      <c r="AGP72" s="7"/>
      <c r="AGQ72" s="7"/>
      <c r="AGR72" s="7"/>
      <c r="AGS72" s="7"/>
      <c r="AGT72" s="7"/>
      <c r="AGU72" s="7"/>
      <c r="AGV72" s="7"/>
      <c r="AGW72" s="7"/>
      <c r="AGX72" s="7"/>
      <c r="AGY72" s="7"/>
      <c r="AGZ72" s="7"/>
      <c r="AHA72" s="7"/>
      <c r="AHB72" s="7"/>
      <c r="AHC72" s="7"/>
      <c r="AHD72" s="7"/>
      <c r="AHE72" s="7"/>
      <c r="AHF72" s="7"/>
      <c r="AHG72" s="7"/>
      <c r="AHH72" s="7"/>
      <c r="AHI72" s="7"/>
      <c r="AHJ72" s="7"/>
      <c r="AHK72" s="7"/>
      <c r="AHL72" s="7"/>
      <c r="AHM72" s="7"/>
      <c r="AHN72" s="7"/>
      <c r="AHO72" s="7"/>
      <c r="AHP72" s="7"/>
      <c r="AHQ72" s="7"/>
      <c r="AHR72" s="7"/>
      <c r="AHS72" s="7"/>
      <c r="AHT72" s="7"/>
      <c r="AHU72" s="7"/>
      <c r="AHV72" s="7"/>
      <c r="AHW72" s="7"/>
      <c r="AHX72" s="7"/>
      <c r="AHY72" s="7"/>
      <c r="AHZ72" s="7"/>
      <c r="AIA72" s="7"/>
      <c r="AIB72" s="7"/>
      <c r="AIC72" s="7"/>
      <c r="AID72" s="7"/>
      <c r="AIE72" s="7"/>
      <c r="AIF72" s="7"/>
      <c r="AIG72" s="7"/>
      <c r="AIH72" s="7"/>
      <c r="AII72" s="7"/>
      <c r="AIJ72" s="7"/>
      <c r="AIK72" s="7"/>
      <c r="AIL72" s="7"/>
      <c r="AIM72" s="7"/>
      <c r="AIN72" s="7"/>
      <c r="AIO72" s="7"/>
      <c r="AIP72" s="7"/>
      <c r="AIQ72" s="7"/>
      <c r="AIR72" s="7"/>
      <c r="AIS72" s="7"/>
      <c r="AIT72" s="7"/>
      <c r="AIU72" s="7"/>
      <c r="AIV72" s="7"/>
      <c r="AIW72" s="7"/>
      <c r="AIX72" s="7"/>
      <c r="AIY72" s="7"/>
      <c r="AIZ72" s="7"/>
      <c r="AJA72" s="7"/>
      <c r="AJB72" s="7"/>
      <c r="AJC72" s="7"/>
      <c r="AJD72" s="7"/>
      <c r="AJE72" s="7"/>
      <c r="AJF72" s="7"/>
      <c r="AJG72" s="7"/>
      <c r="AJH72" s="7"/>
      <c r="AJI72" s="7"/>
      <c r="AJJ72" s="7"/>
      <c r="AJK72" s="7"/>
      <c r="AJL72" s="7"/>
      <c r="AJM72" s="7"/>
      <c r="AJN72" s="7"/>
      <c r="AJO72" s="7"/>
      <c r="AJP72" s="7"/>
      <c r="AJQ72" s="7"/>
      <c r="AJR72" s="7"/>
      <c r="AJS72" s="7"/>
      <c r="AJT72" s="7"/>
      <c r="AJU72" s="7"/>
      <c r="AJV72" s="7"/>
      <c r="AJW72" s="7"/>
      <c r="AJX72" s="7"/>
      <c r="AJY72" s="7"/>
      <c r="AJZ72" s="7"/>
      <c r="AKA72" s="7"/>
      <c r="AKB72" s="7"/>
      <c r="AKC72" s="7"/>
      <c r="AKD72" s="7"/>
      <c r="AKE72" s="7"/>
      <c r="AKF72" s="7"/>
      <c r="AKG72" s="7"/>
      <c r="AKH72" s="7"/>
      <c r="AKI72" s="7"/>
      <c r="AKJ72" s="7"/>
      <c r="AKK72" s="7"/>
      <c r="AKL72" s="7"/>
      <c r="AKM72" s="7"/>
      <c r="AKN72" s="7"/>
      <c r="AKO72" s="7"/>
      <c r="AKP72" s="7"/>
      <c r="AKQ72" s="7"/>
      <c r="AKR72" s="7"/>
      <c r="AKS72" s="7"/>
      <c r="AKT72" s="7"/>
      <c r="AKU72" s="7"/>
      <c r="AKV72" s="7"/>
      <c r="AKW72" s="7"/>
      <c r="AKX72" s="7"/>
      <c r="AKY72" s="7"/>
      <c r="AKZ72" s="7"/>
      <c r="ALA72" s="7"/>
      <c r="ALB72" s="7"/>
      <c r="ALC72" s="7"/>
      <c r="ALD72" s="7"/>
      <c r="ALE72" s="7"/>
      <c r="ALF72" s="7"/>
      <c r="ALG72" s="7"/>
      <c r="ALH72" s="7"/>
      <c r="ALI72" s="7"/>
      <c r="ALJ72" s="7"/>
      <c r="ALK72" s="7"/>
      <c r="ALL72" s="7"/>
      <c r="ALM72" s="7"/>
      <c r="ALN72" s="7"/>
      <c r="ALO72" s="7"/>
      <c r="ALP72" s="7"/>
      <c r="ALQ72" s="7"/>
      <c r="ALR72" s="7"/>
      <c r="ALS72" s="7"/>
      <c r="ALT72" s="7"/>
      <c r="ALU72" s="7"/>
      <c r="ALV72" s="7"/>
      <c r="ALW72" s="7"/>
      <c r="ALX72" s="7"/>
      <c r="ALY72" s="7"/>
      <c r="ALZ72" s="7"/>
      <c r="AMA72" s="7"/>
      <c r="AMB72" s="7"/>
      <c r="AMC72" s="7"/>
      <c r="AMD72" s="7"/>
      <c r="AME72" s="7"/>
      <c r="AMF72" s="7"/>
      <c r="AMG72" s="7"/>
      <c r="AMH72" s="7"/>
      <c r="AMI72" s="7"/>
      <c r="AMJ72" s="7"/>
      <c r="AMK72" s="7"/>
    </row>
    <row r="73" spans="1:1025" s="8" customFormat="1" ht="19.5" customHeight="1" x14ac:dyDescent="0.25">
      <c r="A73" s="48"/>
      <c r="B73" s="65" t="s">
        <v>135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7"/>
      <c r="NB73" s="7"/>
      <c r="NC73" s="7"/>
      <c r="ND73" s="7"/>
      <c r="NE73" s="7"/>
      <c r="NF73" s="7"/>
      <c r="NG73" s="7"/>
      <c r="NH73" s="7"/>
      <c r="NI73" s="7"/>
      <c r="NJ73" s="7"/>
      <c r="NK73" s="7"/>
      <c r="NL73" s="7"/>
      <c r="NM73" s="7"/>
      <c r="NN73" s="7"/>
      <c r="NO73" s="7"/>
      <c r="NP73" s="7"/>
      <c r="NQ73" s="7"/>
      <c r="NR73" s="7"/>
      <c r="NS73" s="7"/>
      <c r="NT73" s="7"/>
      <c r="NU73" s="7"/>
      <c r="NV73" s="7"/>
      <c r="NW73" s="7"/>
      <c r="NX73" s="7"/>
      <c r="NY73" s="7"/>
      <c r="NZ73" s="7"/>
      <c r="OA73" s="7"/>
      <c r="OB73" s="7"/>
      <c r="OC73" s="7"/>
      <c r="OD73" s="7"/>
      <c r="OE73" s="7"/>
      <c r="OF73" s="7"/>
      <c r="OG73" s="7"/>
      <c r="OH73" s="7"/>
      <c r="OI73" s="7"/>
      <c r="OJ73" s="7"/>
      <c r="OK73" s="7"/>
      <c r="OL73" s="7"/>
      <c r="OM73" s="7"/>
      <c r="ON73" s="7"/>
      <c r="OO73" s="7"/>
      <c r="OP73" s="7"/>
      <c r="OQ73" s="7"/>
      <c r="OR73" s="7"/>
      <c r="OS73" s="7"/>
      <c r="OT73" s="7"/>
      <c r="OU73" s="7"/>
      <c r="OV73" s="7"/>
      <c r="OW73" s="7"/>
      <c r="OX73" s="7"/>
      <c r="OY73" s="7"/>
      <c r="OZ73" s="7"/>
      <c r="PA73" s="7"/>
      <c r="PB73" s="7"/>
      <c r="PC73" s="7"/>
      <c r="PD73" s="7"/>
      <c r="PE73" s="7"/>
      <c r="PF73" s="7"/>
      <c r="PG73" s="7"/>
      <c r="PH73" s="7"/>
      <c r="PI73" s="7"/>
      <c r="PJ73" s="7"/>
      <c r="PK73" s="7"/>
      <c r="PL73" s="7"/>
      <c r="PM73" s="7"/>
      <c r="PN73" s="7"/>
      <c r="PO73" s="7"/>
      <c r="PP73" s="7"/>
      <c r="PQ73" s="7"/>
      <c r="PR73" s="7"/>
      <c r="PS73" s="7"/>
      <c r="PT73" s="7"/>
      <c r="PU73" s="7"/>
      <c r="PV73" s="7"/>
      <c r="PW73" s="7"/>
      <c r="PX73" s="7"/>
      <c r="PY73" s="7"/>
      <c r="PZ73" s="7"/>
      <c r="QA73" s="7"/>
      <c r="QB73" s="7"/>
      <c r="QC73" s="7"/>
      <c r="QD73" s="7"/>
      <c r="QE73" s="7"/>
      <c r="QF73" s="7"/>
      <c r="QG73" s="7"/>
      <c r="QH73" s="7"/>
      <c r="QI73" s="7"/>
      <c r="QJ73" s="7"/>
      <c r="QK73" s="7"/>
      <c r="QL73" s="7"/>
      <c r="QM73" s="7"/>
      <c r="QN73" s="7"/>
      <c r="QO73" s="7"/>
      <c r="QP73" s="7"/>
      <c r="QQ73" s="7"/>
      <c r="QR73" s="7"/>
      <c r="QS73" s="7"/>
      <c r="QT73" s="7"/>
      <c r="QU73" s="7"/>
      <c r="QV73" s="7"/>
      <c r="QW73" s="7"/>
      <c r="QX73" s="7"/>
      <c r="QY73" s="7"/>
      <c r="QZ73" s="7"/>
      <c r="RA73" s="7"/>
      <c r="RB73" s="7"/>
      <c r="RC73" s="7"/>
      <c r="RD73" s="7"/>
      <c r="RE73" s="7"/>
      <c r="RF73" s="7"/>
      <c r="RG73" s="7"/>
      <c r="RH73" s="7"/>
      <c r="RI73" s="7"/>
      <c r="RJ73" s="7"/>
      <c r="RK73" s="7"/>
      <c r="RL73" s="7"/>
      <c r="RM73" s="7"/>
      <c r="RN73" s="7"/>
      <c r="RO73" s="7"/>
      <c r="RP73" s="7"/>
      <c r="RQ73" s="7"/>
      <c r="RR73" s="7"/>
      <c r="RS73" s="7"/>
      <c r="RT73" s="7"/>
      <c r="RU73" s="7"/>
      <c r="RV73" s="7"/>
      <c r="RW73" s="7"/>
      <c r="RX73" s="7"/>
      <c r="RY73" s="7"/>
      <c r="RZ73" s="7"/>
      <c r="SA73" s="7"/>
      <c r="SB73" s="7"/>
      <c r="SC73" s="7"/>
      <c r="SD73" s="7"/>
      <c r="SE73" s="7"/>
      <c r="SF73" s="7"/>
      <c r="SG73" s="7"/>
      <c r="SH73" s="7"/>
      <c r="SI73" s="7"/>
      <c r="SJ73" s="7"/>
      <c r="SK73" s="7"/>
      <c r="SL73" s="7"/>
      <c r="SM73" s="7"/>
      <c r="SN73" s="7"/>
      <c r="SO73" s="7"/>
      <c r="SP73" s="7"/>
      <c r="SQ73" s="7"/>
      <c r="SR73" s="7"/>
      <c r="SS73" s="7"/>
      <c r="ST73" s="7"/>
      <c r="SU73" s="7"/>
      <c r="SV73" s="7"/>
      <c r="SW73" s="7"/>
      <c r="SX73" s="7"/>
      <c r="SY73" s="7"/>
      <c r="SZ73" s="7"/>
      <c r="TA73" s="7"/>
      <c r="TB73" s="7"/>
      <c r="TC73" s="7"/>
      <c r="TD73" s="7"/>
      <c r="TE73" s="7"/>
      <c r="TF73" s="7"/>
      <c r="TG73" s="7"/>
      <c r="TH73" s="7"/>
      <c r="TI73" s="7"/>
      <c r="TJ73" s="7"/>
      <c r="TK73" s="7"/>
      <c r="TL73" s="7"/>
      <c r="TM73" s="7"/>
      <c r="TN73" s="7"/>
      <c r="TO73" s="7"/>
      <c r="TP73" s="7"/>
      <c r="TQ73" s="7"/>
      <c r="TR73" s="7"/>
      <c r="TS73" s="7"/>
      <c r="TT73" s="7"/>
      <c r="TU73" s="7"/>
      <c r="TV73" s="7"/>
      <c r="TW73" s="7"/>
      <c r="TX73" s="7"/>
      <c r="TY73" s="7"/>
      <c r="TZ73" s="7"/>
      <c r="UA73" s="7"/>
      <c r="UB73" s="7"/>
      <c r="UC73" s="7"/>
      <c r="UD73" s="7"/>
      <c r="UE73" s="7"/>
      <c r="UF73" s="7"/>
      <c r="UG73" s="7"/>
      <c r="UH73" s="7"/>
      <c r="UI73" s="7"/>
      <c r="UJ73" s="7"/>
      <c r="UK73" s="7"/>
      <c r="UL73" s="7"/>
      <c r="UM73" s="7"/>
      <c r="UN73" s="7"/>
      <c r="UO73" s="7"/>
      <c r="UP73" s="7"/>
      <c r="UQ73" s="7"/>
      <c r="UR73" s="7"/>
      <c r="US73" s="7"/>
      <c r="UT73" s="7"/>
      <c r="UU73" s="7"/>
      <c r="UV73" s="7"/>
      <c r="UW73" s="7"/>
      <c r="UX73" s="7"/>
      <c r="UY73" s="7"/>
      <c r="UZ73" s="7"/>
      <c r="VA73" s="7"/>
      <c r="VB73" s="7"/>
      <c r="VC73" s="7"/>
      <c r="VD73" s="7"/>
      <c r="VE73" s="7"/>
      <c r="VF73" s="7"/>
      <c r="VG73" s="7"/>
      <c r="VH73" s="7"/>
      <c r="VI73" s="7"/>
      <c r="VJ73" s="7"/>
      <c r="VK73" s="7"/>
      <c r="VL73" s="7"/>
      <c r="VM73" s="7"/>
      <c r="VN73" s="7"/>
      <c r="VO73" s="7"/>
      <c r="VP73" s="7"/>
      <c r="VQ73" s="7"/>
      <c r="VR73" s="7"/>
      <c r="VS73" s="7"/>
      <c r="VT73" s="7"/>
      <c r="VU73" s="7"/>
      <c r="VV73" s="7"/>
      <c r="VW73" s="7"/>
      <c r="VX73" s="7"/>
      <c r="VY73" s="7"/>
      <c r="VZ73" s="7"/>
      <c r="WA73" s="7"/>
      <c r="WB73" s="7"/>
      <c r="WC73" s="7"/>
      <c r="WD73" s="7"/>
      <c r="WE73" s="7"/>
      <c r="WF73" s="7"/>
      <c r="WG73" s="7"/>
      <c r="WH73" s="7"/>
      <c r="WI73" s="7"/>
      <c r="WJ73" s="7"/>
      <c r="WK73" s="7"/>
      <c r="WL73" s="7"/>
      <c r="WM73" s="7"/>
      <c r="WN73" s="7"/>
      <c r="WO73" s="7"/>
      <c r="WP73" s="7"/>
      <c r="WQ73" s="7"/>
      <c r="WR73" s="7"/>
      <c r="WS73" s="7"/>
      <c r="WT73" s="7"/>
      <c r="WU73" s="7"/>
      <c r="WV73" s="7"/>
      <c r="WW73" s="7"/>
      <c r="WX73" s="7"/>
      <c r="WY73" s="7"/>
      <c r="WZ73" s="7"/>
      <c r="XA73" s="7"/>
      <c r="XB73" s="7"/>
      <c r="XC73" s="7"/>
      <c r="XD73" s="7"/>
      <c r="XE73" s="7"/>
      <c r="XF73" s="7"/>
      <c r="XG73" s="7"/>
      <c r="XH73" s="7"/>
      <c r="XI73" s="7"/>
      <c r="XJ73" s="7"/>
      <c r="XK73" s="7"/>
      <c r="XL73" s="7"/>
      <c r="XM73" s="7"/>
      <c r="XN73" s="7"/>
      <c r="XO73" s="7"/>
      <c r="XP73" s="7"/>
      <c r="XQ73" s="7"/>
      <c r="XR73" s="7"/>
      <c r="XS73" s="7"/>
      <c r="XT73" s="7"/>
      <c r="XU73" s="7"/>
      <c r="XV73" s="7"/>
      <c r="XW73" s="7"/>
      <c r="XX73" s="7"/>
      <c r="XY73" s="7"/>
      <c r="XZ73" s="7"/>
      <c r="YA73" s="7"/>
      <c r="YB73" s="7"/>
      <c r="YC73" s="7"/>
      <c r="YD73" s="7"/>
      <c r="YE73" s="7"/>
      <c r="YF73" s="7"/>
      <c r="YG73" s="7"/>
      <c r="YH73" s="7"/>
      <c r="YI73" s="7"/>
      <c r="YJ73" s="7"/>
      <c r="YK73" s="7"/>
      <c r="YL73" s="7"/>
      <c r="YM73" s="7"/>
      <c r="YN73" s="7"/>
      <c r="YO73" s="7"/>
      <c r="YP73" s="7"/>
      <c r="YQ73" s="7"/>
      <c r="YR73" s="7"/>
      <c r="YS73" s="7"/>
      <c r="YT73" s="7"/>
      <c r="YU73" s="7"/>
      <c r="YV73" s="7"/>
      <c r="YW73" s="7"/>
      <c r="YX73" s="7"/>
      <c r="YY73" s="7"/>
      <c r="YZ73" s="7"/>
      <c r="ZA73" s="7"/>
      <c r="ZB73" s="7"/>
      <c r="ZC73" s="7"/>
      <c r="ZD73" s="7"/>
      <c r="ZE73" s="7"/>
      <c r="ZF73" s="7"/>
      <c r="ZG73" s="7"/>
      <c r="ZH73" s="7"/>
      <c r="ZI73" s="7"/>
      <c r="ZJ73" s="7"/>
      <c r="ZK73" s="7"/>
      <c r="ZL73" s="7"/>
      <c r="ZM73" s="7"/>
      <c r="ZN73" s="7"/>
      <c r="ZO73" s="7"/>
      <c r="ZP73" s="7"/>
      <c r="ZQ73" s="7"/>
      <c r="ZR73" s="7"/>
      <c r="ZS73" s="7"/>
      <c r="ZT73" s="7"/>
      <c r="ZU73" s="7"/>
      <c r="ZV73" s="7"/>
      <c r="ZW73" s="7"/>
      <c r="ZX73" s="7"/>
      <c r="ZY73" s="7"/>
      <c r="ZZ73" s="7"/>
      <c r="AAA73" s="7"/>
      <c r="AAB73" s="7"/>
      <c r="AAC73" s="7"/>
      <c r="AAD73" s="7"/>
      <c r="AAE73" s="7"/>
      <c r="AAF73" s="7"/>
      <c r="AAG73" s="7"/>
      <c r="AAH73" s="7"/>
      <c r="AAI73" s="7"/>
      <c r="AAJ73" s="7"/>
      <c r="AAK73" s="7"/>
      <c r="AAL73" s="7"/>
      <c r="AAM73" s="7"/>
      <c r="AAN73" s="7"/>
      <c r="AAO73" s="7"/>
      <c r="AAP73" s="7"/>
      <c r="AAQ73" s="7"/>
      <c r="AAR73" s="7"/>
      <c r="AAS73" s="7"/>
      <c r="AAT73" s="7"/>
      <c r="AAU73" s="7"/>
      <c r="AAV73" s="7"/>
      <c r="AAW73" s="7"/>
      <c r="AAX73" s="7"/>
      <c r="AAY73" s="7"/>
      <c r="AAZ73" s="7"/>
      <c r="ABA73" s="7"/>
      <c r="ABB73" s="7"/>
      <c r="ABC73" s="7"/>
      <c r="ABD73" s="7"/>
      <c r="ABE73" s="7"/>
      <c r="ABF73" s="7"/>
      <c r="ABG73" s="7"/>
      <c r="ABH73" s="7"/>
      <c r="ABI73" s="7"/>
      <c r="ABJ73" s="7"/>
      <c r="ABK73" s="7"/>
      <c r="ABL73" s="7"/>
      <c r="ABM73" s="7"/>
      <c r="ABN73" s="7"/>
      <c r="ABO73" s="7"/>
      <c r="ABP73" s="7"/>
      <c r="ABQ73" s="7"/>
      <c r="ABR73" s="7"/>
      <c r="ABS73" s="7"/>
      <c r="ABT73" s="7"/>
      <c r="ABU73" s="7"/>
      <c r="ABV73" s="7"/>
      <c r="ABW73" s="7"/>
      <c r="ABX73" s="7"/>
      <c r="ABY73" s="7"/>
      <c r="ABZ73" s="7"/>
      <c r="ACA73" s="7"/>
      <c r="ACB73" s="7"/>
      <c r="ACC73" s="7"/>
      <c r="ACD73" s="7"/>
      <c r="ACE73" s="7"/>
      <c r="ACF73" s="7"/>
      <c r="ACG73" s="7"/>
      <c r="ACH73" s="7"/>
      <c r="ACI73" s="7"/>
      <c r="ACJ73" s="7"/>
      <c r="ACK73" s="7"/>
      <c r="ACL73" s="7"/>
      <c r="ACM73" s="7"/>
      <c r="ACN73" s="7"/>
      <c r="ACO73" s="7"/>
      <c r="ACP73" s="7"/>
      <c r="ACQ73" s="7"/>
      <c r="ACR73" s="7"/>
      <c r="ACS73" s="7"/>
      <c r="ACT73" s="7"/>
      <c r="ACU73" s="7"/>
      <c r="ACV73" s="7"/>
      <c r="ACW73" s="7"/>
      <c r="ACX73" s="7"/>
      <c r="ACY73" s="7"/>
      <c r="ACZ73" s="7"/>
      <c r="ADA73" s="7"/>
      <c r="ADB73" s="7"/>
      <c r="ADC73" s="7"/>
      <c r="ADD73" s="7"/>
      <c r="ADE73" s="7"/>
      <c r="ADF73" s="7"/>
      <c r="ADG73" s="7"/>
      <c r="ADH73" s="7"/>
      <c r="ADI73" s="7"/>
      <c r="ADJ73" s="7"/>
      <c r="ADK73" s="7"/>
      <c r="ADL73" s="7"/>
      <c r="ADM73" s="7"/>
      <c r="ADN73" s="7"/>
      <c r="ADO73" s="7"/>
      <c r="ADP73" s="7"/>
      <c r="ADQ73" s="7"/>
      <c r="ADR73" s="7"/>
      <c r="ADS73" s="7"/>
      <c r="ADT73" s="7"/>
      <c r="ADU73" s="7"/>
      <c r="ADV73" s="7"/>
      <c r="ADW73" s="7"/>
      <c r="ADX73" s="7"/>
      <c r="ADY73" s="7"/>
      <c r="ADZ73" s="7"/>
      <c r="AEA73" s="7"/>
      <c r="AEB73" s="7"/>
      <c r="AEC73" s="7"/>
      <c r="AED73" s="7"/>
      <c r="AEE73" s="7"/>
      <c r="AEF73" s="7"/>
      <c r="AEG73" s="7"/>
      <c r="AEH73" s="7"/>
      <c r="AEI73" s="7"/>
      <c r="AEJ73" s="7"/>
      <c r="AEK73" s="7"/>
      <c r="AEL73" s="7"/>
      <c r="AEM73" s="7"/>
      <c r="AEN73" s="7"/>
      <c r="AEO73" s="7"/>
      <c r="AEP73" s="7"/>
      <c r="AEQ73" s="7"/>
      <c r="AER73" s="7"/>
      <c r="AES73" s="7"/>
      <c r="AET73" s="7"/>
      <c r="AEU73" s="7"/>
      <c r="AEV73" s="7"/>
      <c r="AEW73" s="7"/>
      <c r="AEX73" s="7"/>
      <c r="AEY73" s="7"/>
      <c r="AEZ73" s="7"/>
      <c r="AFA73" s="7"/>
      <c r="AFB73" s="7"/>
      <c r="AFC73" s="7"/>
      <c r="AFD73" s="7"/>
      <c r="AFE73" s="7"/>
      <c r="AFF73" s="7"/>
      <c r="AFG73" s="7"/>
      <c r="AFH73" s="7"/>
      <c r="AFI73" s="7"/>
      <c r="AFJ73" s="7"/>
      <c r="AFK73" s="7"/>
      <c r="AFL73" s="7"/>
      <c r="AFM73" s="7"/>
      <c r="AFN73" s="7"/>
      <c r="AFO73" s="7"/>
      <c r="AFP73" s="7"/>
      <c r="AFQ73" s="7"/>
      <c r="AFR73" s="7"/>
      <c r="AFS73" s="7"/>
      <c r="AFT73" s="7"/>
      <c r="AFU73" s="7"/>
      <c r="AFV73" s="7"/>
      <c r="AFW73" s="7"/>
      <c r="AFX73" s="7"/>
      <c r="AFY73" s="7"/>
      <c r="AFZ73" s="7"/>
      <c r="AGA73" s="7"/>
      <c r="AGB73" s="7"/>
      <c r="AGC73" s="7"/>
      <c r="AGD73" s="7"/>
      <c r="AGE73" s="7"/>
      <c r="AGF73" s="7"/>
      <c r="AGG73" s="7"/>
      <c r="AGH73" s="7"/>
      <c r="AGI73" s="7"/>
      <c r="AGJ73" s="7"/>
      <c r="AGK73" s="7"/>
      <c r="AGL73" s="7"/>
      <c r="AGM73" s="7"/>
      <c r="AGN73" s="7"/>
      <c r="AGO73" s="7"/>
      <c r="AGP73" s="7"/>
      <c r="AGQ73" s="7"/>
      <c r="AGR73" s="7"/>
      <c r="AGS73" s="7"/>
      <c r="AGT73" s="7"/>
      <c r="AGU73" s="7"/>
      <c r="AGV73" s="7"/>
      <c r="AGW73" s="7"/>
      <c r="AGX73" s="7"/>
      <c r="AGY73" s="7"/>
      <c r="AGZ73" s="7"/>
      <c r="AHA73" s="7"/>
      <c r="AHB73" s="7"/>
      <c r="AHC73" s="7"/>
      <c r="AHD73" s="7"/>
      <c r="AHE73" s="7"/>
      <c r="AHF73" s="7"/>
      <c r="AHG73" s="7"/>
      <c r="AHH73" s="7"/>
      <c r="AHI73" s="7"/>
      <c r="AHJ73" s="7"/>
      <c r="AHK73" s="7"/>
      <c r="AHL73" s="7"/>
      <c r="AHM73" s="7"/>
      <c r="AHN73" s="7"/>
      <c r="AHO73" s="7"/>
      <c r="AHP73" s="7"/>
      <c r="AHQ73" s="7"/>
      <c r="AHR73" s="7"/>
      <c r="AHS73" s="7"/>
      <c r="AHT73" s="7"/>
      <c r="AHU73" s="7"/>
      <c r="AHV73" s="7"/>
      <c r="AHW73" s="7"/>
      <c r="AHX73" s="7"/>
      <c r="AHY73" s="7"/>
      <c r="AHZ73" s="7"/>
      <c r="AIA73" s="7"/>
      <c r="AIB73" s="7"/>
      <c r="AIC73" s="7"/>
      <c r="AID73" s="7"/>
      <c r="AIE73" s="7"/>
      <c r="AIF73" s="7"/>
      <c r="AIG73" s="7"/>
      <c r="AIH73" s="7"/>
      <c r="AII73" s="7"/>
      <c r="AIJ73" s="7"/>
      <c r="AIK73" s="7"/>
      <c r="AIL73" s="7"/>
      <c r="AIM73" s="7"/>
      <c r="AIN73" s="7"/>
      <c r="AIO73" s="7"/>
      <c r="AIP73" s="7"/>
      <c r="AIQ73" s="7"/>
      <c r="AIR73" s="7"/>
      <c r="AIS73" s="7"/>
      <c r="AIT73" s="7"/>
      <c r="AIU73" s="7"/>
      <c r="AIV73" s="7"/>
      <c r="AIW73" s="7"/>
      <c r="AIX73" s="7"/>
      <c r="AIY73" s="7"/>
      <c r="AIZ73" s="7"/>
      <c r="AJA73" s="7"/>
      <c r="AJB73" s="7"/>
      <c r="AJC73" s="7"/>
      <c r="AJD73" s="7"/>
      <c r="AJE73" s="7"/>
      <c r="AJF73" s="7"/>
      <c r="AJG73" s="7"/>
      <c r="AJH73" s="7"/>
      <c r="AJI73" s="7"/>
      <c r="AJJ73" s="7"/>
      <c r="AJK73" s="7"/>
      <c r="AJL73" s="7"/>
      <c r="AJM73" s="7"/>
      <c r="AJN73" s="7"/>
      <c r="AJO73" s="7"/>
      <c r="AJP73" s="7"/>
      <c r="AJQ73" s="7"/>
      <c r="AJR73" s="7"/>
      <c r="AJS73" s="7"/>
      <c r="AJT73" s="7"/>
      <c r="AJU73" s="7"/>
      <c r="AJV73" s="7"/>
      <c r="AJW73" s="7"/>
      <c r="AJX73" s="7"/>
      <c r="AJY73" s="7"/>
      <c r="AJZ73" s="7"/>
      <c r="AKA73" s="7"/>
      <c r="AKB73" s="7"/>
      <c r="AKC73" s="7"/>
      <c r="AKD73" s="7"/>
      <c r="AKE73" s="7"/>
      <c r="AKF73" s="7"/>
      <c r="AKG73" s="7"/>
      <c r="AKH73" s="7"/>
      <c r="AKI73" s="7"/>
      <c r="AKJ73" s="7"/>
      <c r="AKK73" s="7"/>
      <c r="AKL73" s="7"/>
      <c r="AKM73" s="7"/>
      <c r="AKN73" s="7"/>
      <c r="AKO73" s="7"/>
      <c r="AKP73" s="7"/>
      <c r="AKQ73" s="7"/>
      <c r="AKR73" s="7"/>
      <c r="AKS73" s="7"/>
      <c r="AKT73" s="7"/>
      <c r="AKU73" s="7"/>
      <c r="AKV73" s="7"/>
      <c r="AKW73" s="7"/>
      <c r="AKX73" s="7"/>
      <c r="AKY73" s="7"/>
      <c r="AKZ73" s="7"/>
      <c r="ALA73" s="7"/>
      <c r="ALB73" s="7"/>
      <c r="ALC73" s="7"/>
      <c r="ALD73" s="7"/>
      <c r="ALE73" s="7"/>
      <c r="ALF73" s="7"/>
      <c r="ALG73" s="7"/>
      <c r="ALH73" s="7"/>
      <c r="ALI73" s="7"/>
      <c r="ALJ73" s="7"/>
      <c r="ALK73" s="7"/>
      <c r="ALL73" s="7"/>
      <c r="ALM73" s="7"/>
      <c r="ALN73" s="7"/>
      <c r="ALO73" s="7"/>
      <c r="ALP73" s="7"/>
      <c r="ALQ73" s="7"/>
      <c r="ALR73" s="7"/>
      <c r="ALS73" s="7"/>
      <c r="ALT73" s="7"/>
      <c r="ALU73" s="7"/>
      <c r="ALV73" s="7"/>
      <c r="ALW73" s="7"/>
      <c r="ALX73" s="7"/>
      <c r="ALY73" s="7"/>
      <c r="ALZ73" s="7"/>
      <c r="AMA73" s="7"/>
      <c r="AMB73" s="7"/>
      <c r="AMC73" s="7"/>
      <c r="AMD73" s="7"/>
      <c r="AME73" s="7"/>
      <c r="AMF73" s="7"/>
      <c r="AMG73" s="7"/>
      <c r="AMH73" s="7"/>
      <c r="AMI73" s="7"/>
      <c r="AMJ73" s="7"/>
      <c r="AMK73" s="7"/>
    </row>
    <row r="74" spans="1:1025" s="10" customFormat="1" ht="80.25" customHeight="1" x14ac:dyDescent="0.2">
      <c r="A74" s="38">
        <v>59</v>
      </c>
      <c r="B74" s="20" t="s">
        <v>117</v>
      </c>
      <c r="C74" s="35">
        <v>1033802454620</v>
      </c>
      <c r="D74" s="38">
        <v>75404</v>
      </c>
      <c r="E74" s="38" t="s">
        <v>93</v>
      </c>
      <c r="F74" s="38">
        <v>100</v>
      </c>
      <c r="G74" s="20" t="s">
        <v>109</v>
      </c>
      <c r="H74" s="38" t="s">
        <v>107</v>
      </c>
      <c r="I74" s="38" t="s">
        <v>23</v>
      </c>
      <c r="J74" s="38" t="s">
        <v>24</v>
      </c>
      <c r="K74" s="17">
        <v>74</v>
      </c>
      <c r="L74" s="17">
        <v>873</v>
      </c>
      <c r="M74" s="18">
        <f>K74/L74*100</f>
        <v>8.4765177548682704</v>
      </c>
      <c r="N74" s="17">
        <v>6415.39</v>
      </c>
      <c r="O74" s="17">
        <f>SUM(N74:N81)</f>
        <v>31162.110000000004</v>
      </c>
      <c r="P74" s="18">
        <f>(N74/O74)*100</f>
        <v>20.587148944663884</v>
      </c>
      <c r="Q74" s="37">
        <v>16131.78</v>
      </c>
      <c r="R74" s="37">
        <f>N74/Q74*100</f>
        <v>39.768643013976138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</row>
    <row r="75" spans="1:1025" s="10" customFormat="1" ht="84" customHeight="1" x14ac:dyDescent="0.2">
      <c r="A75" s="38">
        <v>60</v>
      </c>
      <c r="B75" s="20" t="s">
        <v>51</v>
      </c>
      <c r="C75" s="35">
        <v>1033802455059</v>
      </c>
      <c r="D75" s="38">
        <v>75404</v>
      </c>
      <c r="E75" s="38" t="s">
        <v>93</v>
      </c>
      <c r="F75" s="38">
        <v>100</v>
      </c>
      <c r="G75" s="38" t="s">
        <v>114</v>
      </c>
      <c r="H75" s="38" t="s">
        <v>107</v>
      </c>
      <c r="I75" s="38" t="s">
        <v>23</v>
      </c>
      <c r="J75" s="38" t="s">
        <v>24</v>
      </c>
      <c r="K75" s="17">
        <v>21</v>
      </c>
      <c r="L75" s="17">
        <v>873</v>
      </c>
      <c r="M75" s="18">
        <f t="shared" ref="M75:M81" si="14">K75/L75*100</f>
        <v>2.4054982817869419</v>
      </c>
      <c r="N75" s="17">
        <v>1256.4100000000001</v>
      </c>
      <c r="O75" s="17">
        <f>O74</f>
        <v>31162.110000000004</v>
      </c>
      <c r="P75" s="18">
        <f t="shared" ref="P75:P81" si="15">(N75/O75)*100</f>
        <v>4.0318515017115333</v>
      </c>
      <c r="Q75" s="37">
        <v>7114.13</v>
      </c>
      <c r="R75" s="37">
        <f t="shared" ref="R75:R81" si="16">N75/Q75*100</f>
        <v>17.660768077052289</v>
      </c>
      <c r="S75" s="19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</row>
    <row r="76" spans="1:1025" s="10" customFormat="1" ht="80.25" customHeight="1" x14ac:dyDescent="0.2">
      <c r="A76" s="38">
        <v>61</v>
      </c>
      <c r="B76" s="20" t="s">
        <v>53</v>
      </c>
      <c r="C76" s="35">
        <v>1033802454696</v>
      </c>
      <c r="D76" s="38">
        <v>75404</v>
      </c>
      <c r="E76" s="38" t="s">
        <v>93</v>
      </c>
      <c r="F76" s="38">
        <v>100</v>
      </c>
      <c r="G76" s="38" t="s">
        <v>113</v>
      </c>
      <c r="H76" s="38" t="s">
        <v>107</v>
      </c>
      <c r="I76" s="38" t="s">
        <v>23</v>
      </c>
      <c r="J76" s="38" t="s">
        <v>24</v>
      </c>
      <c r="K76" s="17">
        <v>409</v>
      </c>
      <c r="L76" s="17">
        <v>873</v>
      </c>
      <c r="M76" s="18">
        <f t="shared" si="14"/>
        <v>46.849942726231383</v>
      </c>
      <c r="N76" s="17">
        <v>8153.8</v>
      </c>
      <c r="O76" s="17">
        <f t="shared" ref="O76:O81" si="17">O75</f>
        <v>31162.110000000004</v>
      </c>
      <c r="P76" s="18">
        <f t="shared" si="15"/>
        <v>26.165750650389203</v>
      </c>
      <c r="Q76" s="37">
        <v>44239.77</v>
      </c>
      <c r="R76" s="37">
        <f t="shared" si="16"/>
        <v>18.430927647227826</v>
      </c>
      <c r="S76" s="19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</row>
    <row r="77" spans="1:1025" s="11" customFormat="1" ht="90.75" customHeight="1" x14ac:dyDescent="0.2">
      <c r="A77" s="17">
        <v>62</v>
      </c>
      <c r="B77" s="17" t="s">
        <v>60</v>
      </c>
      <c r="C77" s="31" t="s">
        <v>104</v>
      </c>
      <c r="D77" s="38">
        <v>75404</v>
      </c>
      <c r="E77" s="38" t="s">
        <v>93</v>
      </c>
      <c r="F77" s="17">
        <v>100</v>
      </c>
      <c r="G77" s="38" t="s">
        <v>114</v>
      </c>
      <c r="H77" s="38" t="s">
        <v>107</v>
      </c>
      <c r="I77" s="17" t="s">
        <v>23</v>
      </c>
      <c r="J77" s="38" t="s">
        <v>24</v>
      </c>
      <c r="K77" s="17">
        <v>91</v>
      </c>
      <c r="L77" s="17">
        <v>873</v>
      </c>
      <c r="M77" s="18">
        <f t="shared" si="14"/>
        <v>10.423825887743414</v>
      </c>
      <c r="N77" s="17">
        <v>2307.94</v>
      </c>
      <c r="O77" s="17">
        <f t="shared" si="17"/>
        <v>31162.110000000004</v>
      </c>
      <c r="P77" s="18">
        <f t="shared" si="15"/>
        <v>7.4062378959576218</v>
      </c>
      <c r="Q77" s="18">
        <v>17711.39</v>
      </c>
      <c r="R77" s="37">
        <f t="shared" si="16"/>
        <v>13.030823667707617</v>
      </c>
      <c r="S77" s="26"/>
      <c r="T77" s="29"/>
      <c r="U77" s="29"/>
      <c r="V77" s="29"/>
      <c r="W77" s="29"/>
      <c r="X77" s="29"/>
      <c r="Y77" s="29"/>
      <c r="Z77" s="28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</row>
    <row r="78" spans="1:1025" s="10" customFormat="1" ht="91.5" customHeight="1" x14ac:dyDescent="0.2">
      <c r="A78" s="38">
        <v>63</v>
      </c>
      <c r="B78" s="20" t="s">
        <v>64</v>
      </c>
      <c r="C78" s="35">
        <v>1133850011987</v>
      </c>
      <c r="D78" s="38">
        <v>75404</v>
      </c>
      <c r="E78" s="38" t="s">
        <v>93</v>
      </c>
      <c r="F78" s="38">
        <v>100</v>
      </c>
      <c r="G78" s="38" t="s">
        <v>113</v>
      </c>
      <c r="H78" s="38" t="s">
        <v>107</v>
      </c>
      <c r="I78" s="38" t="s">
        <v>23</v>
      </c>
      <c r="J78" s="38" t="s">
        <v>24</v>
      </c>
      <c r="K78" s="38">
        <v>58</v>
      </c>
      <c r="L78" s="17">
        <v>873</v>
      </c>
      <c r="M78" s="18">
        <f t="shared" si="14"/>
        <v>6.6437571592210771</v>
      </c>
      <c r="N78" s="38">
        <v>3400.77</v>
      </c>
      <c r="O78" s="17">
        <f t="shared" si="17"/>
        <v>31162.110000000004</v>
      </c>
      <c r="P78" s="18">
        <f t="shared" si="15"/>
        <v>10.913157035900326</v>
      </c>
      <c r="Q78" s="37">
        <v>14892.54</v>
      </c>
      <c r="R78" s="37">
        <f t="shared" si="16"/>
        <v>22.835392753687415</v>
      </c>
      <c r="S78" s="19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</row>
    <row r="79" spans="1:1025" s="12" customFormat="1" ht="83.25" customHeight="1" x14ac:dyDescent="0.2">
      <c r="A79" s="17">
        <v>64</v>
      </c>
      <c r="B79" s="17" t="s">
        <v>75</v>
      </c>
      <c r="C79" s="23">
        <v>1033802455060</v>
      </c>
      <c r="D79" s="38">
        <v>75404</v>
      </c>
      <c r="E79" s="38" t="s">
        <v>93</v>
      </c>
      <c r="F79" s="17">
        <v>100</v>
      </c>
      <c r="G79" s="38" t="s">
        <v>113</v>
      </c>
      <c r="H79" s="38" t="s">
        <v>107</v>
      </c>
      <c r="I79" s="17" t="s">
        <v>23</v>
      </c>
      <c r="J79" s="38" t="s">
        <v>24</v>
      </c>
      <c r="K79" s="54">
        <v>73</v>
      </c>
      <c r="L79" s="17">
        <v>873</v>
      </c>
      <c r="M79" s="18">
        <f t="shared" si="14"/>
        <v>8.3619702176403194</v>
      </c>
      <c r="N79" s="54">
        <v>1462.06</v>
      </c>
      <c r="O79" s="17">
        <f t="shared" si="17"/>
        <v>31162.110000000004</v>
      </c>
      <c r="P79" s="18">
        <f t="shared" si="15"/>
        <v>4.6917875586730151</v>
      </c>
      <c r="Q79" s="18">
        <v>11169.5</v>
      </c>
      <c r="R79" s="37">
        <f t="shared" si="16"/>
        <v>13.089753346165898</v>
      </c>
      <c r="S79" s="27" t="s">
        <v>28</v>
      </c>
      <c r="T79" s="30"/>
      <c r="U79" s="30"/>
      <c r="V79" s="30"/>
      <c r="W79" s="30"/>
      <c r="X79" s="30"/>
      <c r="Y79" s="30"/>
      <c r="Z79" s="28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</row>
    <row r="80" spans="1:1025" s="10" customFormat="1" ht="84.75" customHeight="1" x14ac:dyDescent="0.2">
      <c r="A80" s="38">
        <v>65</v>
      </c>
      <c r="B80" s="20" t="s">
        <v>80</v>
      </c>
      <c r="C80" s="35">
        <v>1033802454707</v>
      </c>
      <c r="D80" s="38">
        <v>75404</v>
      </c>
      <c r="E80" s="38" t="s">
        <v>93</v>
      </c>
      <c r="F80" s="38">
        <v>100</v>
      </c>
      <c r="G80" s="38" t="s">
        <v>113</v>
      </c>
      <c r="H80" s="38" t="s">
        <v>107</v>
      </c>
      <c r="I80" s="17" t="s">
        <v>23</v>
      </c>
      <c r="J80" s="38" t="s">
        <v>24</v>
      </c>
      <c r="K80" s="38">
        <v>67</v>
      </c>
      <c r="L80" s="17">
        <v>873</v>
      </c>
      <c r="M80" s="18">
        <f t="shared" si="14"/>
        <v>7.6746849942726234</v>
      </c>
      <c r="N80" s="38">
        <v>3394.56</v>
      </c>
      <c r="O80" s="17">
        <f t="shared" si="17"/>
        <v>31162.110000000004</v>
      </c>
      <c r="P80" s="18">
        <f t="shared" si="15"/>
        <v>10.893228988666042</v>
      </c>
      <c r="Q80" s="49">
        <v>12796.02</v>
      </c>
      <c r="R80" s="37">
        <f t="shared" si="16"/>
        <v>26.528248627307555</v>
      </c>
      <c r="S80" s="19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</row>
    <row r="81" spans="1:69" s="10" customFormat="1" ht="83.25" customHeight="1" x14ac:dyDescent="0.2">
      <c r="A81" s="38">
        <v>66</v>
      </c>
      <c r="B81" s="20" t="s">
        <v>90</v>
      </c>
      <c r="C81" s="35">
        <v>1033802454674</v>
      </c>
      <c r="D81" s="38">
        <v>75404</v>
      </c>
      <c r="E81" s="38" t="s">
        <v>93</v>
      </c>
      <c r="F81" s="38">
        <v>100</v>
      </c>
      <c r="G81" s="38" t="s">
        <v>109</v>
      </c>
      <c r="H81" s="38" t="s">
        <v>21</v>
      </c>
      <c r="I81" s="17" t="s">
        <v>23</v>
      </c>
      <c r="J81" s="38" t="s">
        <v>24</v>
      </c>
      <c r="K81" s="38">
        <v>80</v>
      </c>
      <c r="L81" s="17">
        <v>873</v>
      </c>
      <c r="M81" s="18">
        <f t="shared" si="14"/>
        <v>9.1638029782359673</v>
      </c>
      <c r="N81" s="38">
        <v>4771.18</v>
      </c>
      <c r="O81" s="17">
        <f t="shared" si="17"/>
        <v>31162.110000000004</v>
      </c>
      <c r="P81" s="18">
        <f t="shared" si="15"/>
        <v>15.310837424038359</v>
      </c>
      <c r="Q81" s="49">
        <v>18888.689999999999</v>
      </c>
      <c r="R81" s="37">
        <f t="shared" si="16"/>
        <v>25.259454202488367</v>
      </c>
      <c r="S81" s="19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</row>
    <row r="82" spans="1:69" s="10" customFormat="1" ht="19.5" customHeight="1" x14ac:dyDescent="0.25">
      <c r="A82" s="63" t="s">
        <v>119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19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</row>
    <row r="83" spans="1:69" s="13" customFormat="1" ht="89.25" customHeight="1" x14ac:dyDescent="0.2">
      <c r="A83" s="38">
        <v>67</v>
      </c>
      <c r="B83" s="20" t="s">
        <v>67</v>
      </c>
      <c r="C83" s="35">
        <v>1033802454641</v>
      </c>
      <c r="D83" s="38">
        <v>75404</v>
      </c>
      <c r="E83" s="38" t="s">
        <v>93</v>
      </c>
      <c r="F83" s="38">
        <v>100</v>
      </c>
      <c r="G83" s="38" t="s">
        <v>111</v>
      </c>
      <c r="H83" s="38" t="s">
        <v>21</v>
      </c>
      <c r="I83" s="38" t="s">
        <v>23</v>
      </c>
      <c r="J83" s="38" t="s">
        <v>24</v>
      </c>
      <c r="K83" s="38">
        <v>10</v>
      </c>
      <c r="L83" s="38">
        <v>183</v>
      </c>
      <c r="M83" s="37">
        <f>K83/L83*100</f>
        <v>5.4644808743169397</v>
      </c>
      <c r="N83" s="38">
        <v>2062.94</v>
      </c>
      <c r="O83" s="38">
        <f>SUM(N83:N89)</f>
        <v>12845.489000000001</v>
      </c>
      <c r="P83" s="37">
        <f>(N83/O83)*100</f>
        <v>16.05964553003782</v>
      </c>
      <c r="Q83" s="37">
        <v>6066.79</v>
      </c>
      <c r="R83" s="37">
        <f>N83/Q83*100</f>
        <v>34.003814208172692</v>
      </c>
      <c r="S83" s="19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</row>
    <row r="84" spans="1:69" s="13" customFormat="1" ht="94.5" customHeight="1" x14ac:dyDescent="0.2">
      <c r="A84" s="38">
        <v>68</v>
      </c>
      <c r="B84" s="38" t="s">
        <v>69</v>
      </c>
      <c r="C84" s="35">
        <v>1033802455543</v>
      </c>
      <c r="D84" s="38">
        <v>75404</v>
      </c>
      <c r="E84" s="38" t="s">
        <v>93</v>
      </c>
      <c r="F84" s="38">
        <v>100</v>
      </c>
      <c r="G84" s="38" t="s">
        <v>111</v>
      </c>
      <c r="H84" s="38" t="s">
        <v>21</v>
      </c>
      <c r="I84" s="38" t="s">
        <v>23</v>
      </c>
      <c r="J84" s="38" t="s">
        <v>24</v>
      </c>
      <c r="K84" s="38">
        <v>16</v>
      </c>
      <c r="L84" s="38">
        <v>183</v>
      </c>
      <c r="M84" s="37">
        <f t="shared" ref="M84:M89" si="18">K84/L84*100</f>
        <v>8.7431693989071047</v>
      </c>
      <c r="N84" s="38">
        <v>2547.84</v>
      </c>
      <c r="O84" s="38">
        <f>O83</f>
        <v>12845.489000000001</v>
      </c>
      <c r="P84" s="37">
        <f t="shared" ref="P84:P87" si="19">(N84/O84)*100</f>
        <v>19.834511554990236</v>
      </c>
      <c r="Q84" s="38">
        <v>7712.05</v>
      </c>
      <c r="R84" s="37">
        <f t="shared" ref="R84:R89" si="20">N84/Q84*100</f>
        <v>33.037130205328026</v>
      </c>
      <c r="S84" s="19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</row>
    <row r="85" spans="1:69" s="13" customFormat="1" ht="93" customHeight="1" x14ac:dyDescent="0.2">
      <c r="A85" s="38">
        <v>69</v>
      </c>
      <c r="B85" s="20" t="s">
        <v>74</v>
      </c>
      <c r="C85" s="35">
        <v>1033802454916</v>
      </c>
      <c r="D85" s="38">
        <v>75404</v>
      </c>
      <c r="E85" s="38" t="s">
        <v>93</v>
      </c>
      <c r="F85" s="38">
        <v>100</v>
      </c>
      <c r="G85" s="20" t="s">
        <v>110</v>
      </c>
      <c r="H85" s="38" t="s">
        <v>21</v>
      </c>
      <c r="I85" s="38" t="s">
        <v>23</v>
      </c>
      <c r="J85" s="38" t="s">
        <v>24</v>
      </c>
      <c r="K85" s="38">
        <v>65</v>
      </c>
      <c r="L85" s="38">
        <v>183</v>
      </c>
      <c r="M85" s="37">
        <f t="shared" si="18"/>
        <v>35.519125683060111</v>
      </c>
      <c r="N85" s="38">
        <v>1247.6300000000001</v>
      </c>
      <c r="O85" s="38">
        <f t="shared" ref="O85:O89" si="21">O84</f>
        <v>12845.489000000001</v>
      </c>
      <c r="P85" s="37">
        <f t="shared" si="19"/>
        <v>9.7125924906401</v>
      </c>
      <c r="Q85" s="37">
        <v>8217.0300000000007</v>
      </c>
      <c r="R85" s="37">
        <f t="shared" si="20"/>
        <v>15.183466532311554</v>
      </c>
      <c r="S85" s="19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</row>
    <row r="86" spans="1:69" s="13" customFormat="1" ht="82.5" customHeight="1" x14ac:dyDescent="0.2">
      <c r="A86" s="38">
        <v>70</v>
      </c>
      <c r="B86" s="20" t="s">
        <v>95</v>
      </c>
      <c r="C86" s="35">
        <v>1033802454586</v>
      </c>
      <c r="D86" s="38">
        <v>75404</v>
      </c>
      <c r="E86" s="38" t="s">
        <v>93</v>
      </c>
      <c r="F86" s="38">
        <v>100</v>
      </c>
      <c r="G86" s="20" t="s">
        <v>110</v>
      </c>
      <c r="H86" s="38" t="s">
        <v>21</v>
      </c>
      <c r="I86" s="38" t="s">
        <v>23</v>
      </c>
      <c r="J86" s="38" t="s">
        <v>24</v>
      </c>
      <c r="K86" s="38">
        <v>41</v>
      </c>
      <c r="L86" s="38">
        <v>183</v>
      </c>
      <c r="M86" s="37">
        <f t="shared" si="18"/>
        <v>22.404371584699454</v>
      </c>
      <c r="N86" s="37">
        <v>777.85900000000004</v>
      </c>
      <c r="O86" s="38">
        <f t="shared" si="21"/>
        <v>12845.489000000001</v>
      </c>
      <c r="P86" s="37">
        <f t="shared" si="19"/>
        <v>6.0555032198462815</v>
      </c>
      <c r="Q86" s="37">
        <v>8987.57</v>
      </c>
      <c r="R86" s="37">
        <f t="shared" si="20"/>
        <v>8.654831061121083</v>
      </c>
      <c r="S86" s="19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</row>
    <row r="87" spans="1:69" s="13" customFormat="1" ht="80.25" customHeight="1" x14ac:dyDescent="0.2">
      <c r="A87" s="38">
        <v>71</v>
      </c>
      <c r="B87" s="20" t="s">
        <v>84</v>
      </c>
      <c r="C87" s="35">
        <v>1033802454740</v>
      </c>
      <c r="D87" s="38">
        <v>75404</v>
      </c>
      <c r="E87" s="38" t="s">
        <v>93</v>
      </c>
      <c r="F87" s="38">
        <v>100</v>
      </c>
      <c r="G87" s="20" t="s">
        <v>110</v>
      </c>
      <c r="H87" s="38" t="s">
        <v>21</v>
      </c>
      <c r="I87" s="38" t="s">
        <v>23</v>
      </c>
      <c r="J87" s="38" t="s">
        <v>24</v>
      </c>
      <c r="K87" s="38">
        <v>11</v>
      </c>
      <c r="L87" s="38">
        <v>183</v>
      </c>
      <c r="M87" s="37">
        <f t="shared" si="18"/>
        <v>6.0109289617486334</v>
      </c>
      <c r="N87" s="38">
        <v>1655.54</v>
      </c>
      <c r="O87" s="38">
        <f t="shared" si="21"/>
        <v>12845.489000000001</v>
      </c>
      <c r="P87" s="37">
        <f t="shared" si="19"/>
        <v>12.888104143018611</v>
      </c>
      <c r="Q87" s="37">
        <v>5874.2</v>
      </c>
      <c r="R87" s="37">
        <f t="shared" si="20"/>
        <v>28.1832419733751</v>
      </c>
      <c r="S87" s="19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</row>
    <row r="88" spans="1:69" s="13" customFormat="1" ht="96.75" customHeight="1" x14ac:dyDescent="0.2">
      <c r="A88" s="38">
        <v>70</v>
      </c>
      <c r="B88" s="20" t="s">
        <v>88</v>
      </c>
      <c r="C88" s="35">
        <v>1033802454883</v>
      </c>
      <c r="D88" s="38">
        <v>75404</v>
      </c>
      <c r="E88" s="38" t="s">
        <v>93</v>
      </c>
      <c r="F88" s="38">
        <v>100</v>
      </c>
      <c r="G88" s="20" t="s">
        <v>110</v>
      </c>
      <c r="H88" s="38" t="s">
        <v>21</v>
      </c>
      <c r="I88" s="38" t="s">
        <v>23</v>
      </c>
      <c r="J88" s="38" t="s">
        <v>24</v>
      </c>
      <c r="K88" s="38">
        <v>14</v>
      </c>
      <c r="L88" s="38">
        <v>183</v>
      </c>
      <c r="M88" s="37">
        <f t="shared" si="18"/>
        <v>7.6502732240437163</v>
      </c>
      <c r="N88" s="38">
        <v>2362.0700000000002</v>
      </c>
      <c r="O88" s="38">
        <f t="shared" si="21"/>
        <v>12845.489000000001</v>
      </c>
      <c r="P88" s="37">
        <f t="shared" ref="P88:P89" si="22">(N88/O88)*100</f>
        <v>18.388322935779243</v>
      </c>
      <c r="Q88" s="49">
        <v>7938.03</v>
      </c>
      <c r="R88" s="37">
        <f t="shared" si="20"/>
        <v>29.756375322340684</v>
      </c>
      <c r="S88" s="19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</row>
    <row r="89" spans="1:69" s="13" customFormat="1" ht="78" customHeight="1" x14ac:dyDescent="0.2">
      <c r="A89" s="38">
        <v>72</v>
      </c>
      <c r="B89" s="20" t="s">
        <v>83</v>
      </c>
      <c r="C89" s="35">
        <v>1033802455015</v>
      </c>
      <c r="D89" s="38">
        <v>75404</v>
      </c>
      <c r="E89" s="38" t="s">
        <v>93</v>
      </c>
      <c r="F89" s="38">
        <v>100</v>
      </c>
      <c r="G89" s="20" t="s">
        <v>110</v>
      </c>
      <c r="H89" s="38" t="s">
        <v>21</v>
      </c>
      <c r="I89" s="38" t="s">
        <v>23</v>
      </c>
      <c r="J89" s="38" t="s">
        <v>24</v>
      </c>
      <c r="K89" s="38">
        <v>26</v>
      </c>
      <c r="L89" s="38">
        <v>183</v>
      </c>
      <c r="M89" s="37">
        <f t="shared" si="18"/>
        <v>14.207650273224044</v>
      </c>
      <c r="N89" s="38">
        <v>2191.61</v>
      </c>
      <c r="O89" s="38">
        <f t="shared" si="21"/>
        <v>12845.489000000001</v>
      </c>
      <c r="P89" s="37">
        <f t="shared" si="22"/>
        <v>17.061320125687701</v>
      </c>
      <c r="Q89" s="49">
        <v>7382.86</v>
      </c>
      <c r="R89" s="37">
        <f t="shared" si="20"/>
        <v>29.685108480995169</v>
      </c>
      <c r="S89" s="19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</row>
    <row r="90" spans="1:69" s="13" customFormat="1" ht="20.25" customHeight="1" x14ac:dyDescent="0.25">
      <c r="A90" s="65" t="s">
        <v>126</v>
      </c>
      <c r="B90" s="66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33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</row>
    <row r="91" spans="1:69" s="15" customFormat="1" ht="81.75" customHeight="1" x14ac:dyDescent="0.2">
      <c r="A91" s="38">
        <v>73</v>
      </c>
      <c r="B91" s="20" t="s">
        <v>98</v>
      </c>
      <c r="C91" s="35">
        <v>1023802455753</v>
      </c>
      <c r="D91" s="24" t="s">
        <v>27</v>
      </c>
      <c r="E91" s="38" t="s">
        <v>93</v>
      </c>
      <c r="F91" s="38">
        <v>100</v>
      </c>
      <c r="G91" s="38" t="s">
        <v>108</v>
      </c>
      <c r="H91" s="38" t="s">
        <v>106</v>
      </c>
      <c r="I91" s="38" t="s">
        <v>23</v>
      </c>
      <c r="J91" s="38" t="s">
        <v>24</v>
      </c>
      <c r="K91" s="38">
        <v>269</v>
      </c>
      <c r="L91" s="38">
        <v>30466</v>
      </c>
      <c r="M91" s="37">
        <f t="shared" ref="M91:M97" si="23">K91/L91*100</f>
        <v>0.88295148690343339</v>
      </c>
      <c r="N91" s="55">
        <v>20802.669999999998</v>
      </c>
      <c r="O91" s="38">
        <f>N91+N92+N93+N94++N95</f>
        <v>70700.83</v>
      </c>
      <c r="P91" s="37">
        <f>N91/O91*100</f>
        <v>29.423515961552361</v>
      </c>
      <c r="Q91" s="38">
        <f>N91</f>
        <v>20802.669999999998</v>
      </c>
      <c r="R91" s="37">
        <f>N91/Q91*100</f>
        <v>100</v>
      </c>
      <c r="S91" s="19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</row>
    <row r="92" spans="1:69" s="15" customFormat="1" ht="78.75" customHeight="1" x14ac:dyDescent="0.2">
      <c r="A92" s="38">
        <v>74</v>
      </c>
      <c r="B92" s="20" t="s">
        <v>99</v>
      </c>
      <c r="C92" s="35">
        <v>1033802453750</v>
      </c>
      <c r="D92" s="24" t="s">
        <v>27</v>
      </c>
      <c r="E92" s="38" t="s">
        <v>93</v>
      </c>
      <c r="F92" s="38">
        <v>100</v>
      </c>
      <c r="G92" s="38" t="s">
        <v>108</v>
      </c>
      <c r="H92" s="38" t="s">
        <v>106</v>
      </c>
      <c r="I92" s="38" t="s">
        <v>23</v>
      </c>
      <c r="J92" s="38" t="s">
        <v>24</v>
      </c>
      <c r="K92" s="38">
        <v>53</v>
      </c>
      <c r="L92" s="38">
        <v>30466</v>
      </c>
      <c r="M92" s="37">
        <f t="shared" si="23"/>
        <v>0.17396441935272106</v>
      </c>
      <c r="N92" s="55">
        <v>7654.77</v>
      </c>
      <c r="O92" s="38">
        <f>O91</f>
        <v>70700.83</v>
      </c>
      <c r="P92" s="37">
        <f t="shared" ref="P92:P95" si="24">N92/O92*100</f>
        <v>10.826987462523425</v>
      </c>
      <c r="Q92" s="38">
        <f t="shared" ref="Q92:Q95" si="25">N92</f>
        <v>7654.77</v>
      </c>
      <c r="R92" s="37">
        <f t="shared" ref="R92:R95" si="26">N92/Q92*100</f>
        <v>100</v>
      </c>
      <c r="S92" s="19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</row>
    <row r="93" spans="1:69" s="15" customFormat="1" ht="76.5" customHeight="1" x14ac:dyDescent="0.2">
      <c r="A93" s="38">
        <v>75</v>
      </c>
      <c r="B93" s="20" t="s">
        <v>100</v>
      </c>
      <c r="C93" s="35">
        <v>1023802455775</v>
      </c>
      <c r="D93" s="24" t="s">
        <v>27</v>
      </c>
      <c r="E93" s="38" t="s">
        <v>93</v>
      </c>
      <c r="F93" s="38">
        <v>100</v>
      </c>
      <c r="G93" s="38" t="s">
        <v>108</v>
      </c>
      <c r="H93" s="38" t="s">
        <v>106</v>
      </c>
      <c r="I93" s="38" t="s">
        <v>23</v>
      </c>
      <c r="J93" s="38" t="s">
        <v>24</v>
      </c>
      <c r="K93" s="38">
        <v>46</v>
      </c>
      <c r="L93" s="38">
        <v>30466</v>
      </c>
      <c r="M93" s="37">
        <f t="shared" si="23"/>
        <v>0.15098798660802207</v>
      </c>
      <c r="N93" s="55">
        <v>7914.96</v>
      </c>
      <c r="O93" s="38">
        <f>O91</f>
        <v>70700.83</v>
      </c>
      <c r="P93" s="37">
        <f t="shared" si="24"/>
        <v>11.195002944095563</v>
      </c>
      <c r="Q93" s="38">
        <f t="shared" si="25"/>
        <v>7914.96</v>
      </c>
      <c r="R93" s="37">
        <f t="shared" si="26"/>
        <v>100</v>
      </c>
      <c r="S93" s="19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</row>
    <row r="94" spans="1:69" s="15" customFormat="1" ht="80.25" customHeight="1" x14ac:dyDescent="0.2">
      <c r="A94" s="38">
        <v>76</v>
      </c>
      <c r="B94" s="20" t="s">
        <v>101</v>
      </c>
      <c r="C94" s="35">
        <v>1023802455764</v>
      </c>
      <c r="D94" s="24" t="s">
        <v>27</v>
      </c>
      <c r="E94" s="38" t="s">
        <v>93</v>
      </c>
      <c r="F94" s="38">
        <v>100</v>
      </c>
      <c r="G94" s="38" t="s">
        <v>108</v>
      </c>
      <c r="H94" s="38" t="s">
        <v>106</v>
      </c>
      <c r="I94" s="38" t="s">
        <v>23</v>
      </c>
      <c r="J94" s="38" t="s">
        <v>24</v>
      </c>
      <c r="K94" s="38">
        <v>42</v>
      </c>
      <c r="L94" s="38">
        <v>30466</v>
      </c>
      <c r="M94" s="37">
        <f t="shared" si="23"/>
        <v>0.13785859646819407</v>
      </c>
      <c r="N94" s="56">
        <v>9045.02</v>
      </c>
      <c r="O94" s="38">
        <f>O91</f>
        <v>70700.83</v>
      </c>
      <c r="P94" s="37">
        <f t="shared" si="24"/>
        <v>12.793371732693945</v>
      </c>
      <c r="Q94" s="38">
        <f t="shared" si="25"/>
        <v>9045.02</v>
      </c>
      <c r="R94" s="37">
        <f t="shared" si="26"/>
        <v>100</v>
      </c>
      <c r="S94" s="19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</row>
    <row r="95" spans="1:69" s="15" customFormat="1" ht="80.25" customHeight="1" x14ac:dyDescent="0.2">
      <c r="A95" s="38">
        <v>77</v>
      </c>
      <c r="B95" s="20" t="s">
        <v>102</v>
      </c>
      <c r="C95" s="35">
        <v>1023802455841</v>
      </c>
      <c r="D95" s="24" t="s">
        <v>27</v>
      </c>
      <c r="E95" s="38" t="s">
        <v>93</v>
      </c>
      <c r="F95" s="38">
        <v>100</v>
      </c>
      <c r="G95" s="38" t="s">
        <v>123</v>
      </c>
      <c r="H95" s="38" t="s">
        <v>106</v>
      </c>
      <c r="I95" s="38" t="s">
        <v>23</v>
      </c>
      <c r="J95" s="38" t="s">
        <v>24</v>
      </c>
      <c r="K95" s="38">
        <v>113</v>
      </c>
      <c r="L95" s="38">
        <v>30466</v>
      </c>
      <c r="M95" s="37">
        <f t="shared" si="23"/>
        <v>0.37090527145014118</v>
      </c>
      <c r="N95" s="55">
        <v>25283.41</v>
      </c>
      <c r="O95" s="38">
        <f>O91</f>
        <v>70700.83</v>
      </c>
      <c r="P95" s="37">
        <f t="shared" si="24"/>
        <v>35.761121899134707</v>
      </c>
      <c r="Q95" s="38">
        <f t="shared" si="25"/>
        <v>25283.41</v>
      </c>
      <c r="R95" s="37">
        <f t="shared" si="26"/>
        <v>100</v>
      </c>
      <c r="S95" s="19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</row>
    <row r="96" spans="1:69" s="15" customFormat="1" ht="75.75" customHeight="1" x14ac:dyDescent="0.2">
      <c r="A96" s="38">
        <v>78</v>
      </c>
      <c r="B96" s="20" t="s">
        <v>97</v>
      </c>
      <c r="C96" s="35">
        <v>1023801028679</v>
      </c>
      <c r="D96" s="24" t="s">
        <v>27</v>
      </c>
      <c r="E96" s="38" t="s">
        <v>93</v>
      </c>
      <c r="F96" s="38">
        <v>100</v>
      </c>
      <c r="G96" s="38" t="s">
        <v>123</v>
      </c>
      <c r="H96" s="38" t="s">
        <v>106</v>
      </c>
      <c r="I96" s="38" t="s">
        <v>23</v>
      </c>
      <c r="J96" s="38" t="s">
        <v>24</v>
      </c>
      <c r="K96" s="38">
        <v>847</v>
      </c>
      <c r="L96" s="38">
        <v>30466</v>
      </c>
      <c r="M96" s="37">
        <f t="shared" si="23"/>
        <v>2.7801483621085801</v>
      </c>
      <c r="N96" s="38">
        <v>22595.360000000001</v>
      </c>
      <c r="O96" s="38">
        <f>N96</f>
        <v>22595.360000000001</v>
      </c>
      <c r="P96" s="38">
        <f>N96/O96*100</f>
        <v>100</v>
      </c>
      <c r="Q96" s="38">
        <f>N96</f>
        <v>22595.360000000001</v>
      </c>
      <c r="R96" s="37">
        <f>N96/Q96*100</f>
        <v>100</v>
      </c>
      <c r="S96" s="19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</row>
    <row r="97" spans="1:69" s="14" customFormat="1" ht="84.75" customHeight="1" x14ac:dyDescent="0.2">
      <c r="A97" s="38">
        <v>79</v>
      </c>
      <c r="B97" s="20" t="s">
        <v>96</v>
      </c>
      <c r="C97" s="35">
        <v>1023801028701</v>
      </c>
      <c r="D97" s="24" t="s">
        <v>27</v>
      </c>
      <c r="E97" s="38" t="s">
        <v>93</v>
      </c>
      <c r="F97" s="38">
        <v>100</v>
      </c>
      <c r="G97" s="38" t="s">
        <v>108</v>
      </c>
      <c r="H97" s="38" t="s">
        <v>106</v>
      </c>
      <c r="I97" s="38" t="s">
        <v>23</v>
      </c>
      <c r="J97" s="38" t="s">
        <v>24</v>
      </c>
      <c r="K97" s="38">
        <v>3068</v>
      </c>
      <c r="L97" s="38">
        <v>30466</v>
      </c>
      <c r="M97" s="37">
        <f t="shared" si="23"/>
        <v>10.070242237248079</v>
      </c>
      <c r="N97" s="38">
        <v>39362.620000000003</v>
      </c>
      <c r="O97" s="38">
        <f>N97</f>
        <v>39362.620000000003</v>
      </c>
      <c r="P97" s="37">
        <f t="shared" ref="P97" si="27">N97/O97*100</f>
        <v>100</v>
      </c>
      <c r="Q97" s="57">
        <v>39362.620000000003</v>
      </c>
      <c r="R97" s="37">
        <f>N97/Q97*100</f>
        <v>100</v>
      </c>
      <c r="S97" s="19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</row>
    <row r="98" spans="1:69" x14ac:dyDescent="0.2">
      <c r="R98" s="19"/>
    </row>
    <row r="99" spans="1:69" x14ac:dyDescent="0.2">
      <c r="B99" s="61" t="s">
        <v>134</v>
      </c>
      <c r="C99" s="62"/>
      <c r="D99" s="62"/>
      <c r="E99" s="62"/>
      <c r="R99" s="19"/>
    </row>
    <row r="100" spans="1:69" x14ac:dyDescent="0.2">
      <c r="B100" s="62"/>
      <c r="C100" s="62"/>
      <c r="D100" s="62"/>
      <c r="E100" s="62"/>
      <c r="R100" s="19"/>
    </row>
    <row r="101" spans="1:69" x14ac:dyDescent="0.2">
      <c r="R101" s="19"/>
    </row>
    <row r="102" spans="1:69" x14ac:dyDescent="0.2">
      <c r="R102" s="19"/>
    </row>
    <row r="103" spans="1:69" x14ac:dyDescent="0.2">
      <c r="R103" s="19"/>
    </row>
    <row r="104" spans="1:69" x14ac:dyDescent="0.2">
      <c r="R104" s="19"/>
    </row>
    <row r="105" spans="1:69" x14ac:dyDescent="0.2">
      <c r="R105" s="19"/>
    </row>
    <row r="106" spans="1:69" x14ac:dyDescent="0.2">
      <c r="R106" s="19"/>
    </row>
    <row r="107" spans="1:69" x14ac:dyDescent="0.2">
      <c r="R107" s="19"/>
    </row>
    <row r="108" spans="1:69" x14ac:dyDescent="0.2">
      <c r="R108" s="19"/>
    </row>
    <row r="109" spans="1:69" x14ac:dyDescent="0.2">
      <c r="R109" s="19"/>
    </row>
    <row r="110" spans="1:69" x14ac:dyDescent="0.2">
      <c r="R110" s="19"/>
    </row>
    <row r="111" spans="1:69" x14ac:dyDescent="0.2">
      <c r="R111" s="19"/>
    </row>
    <row r="112" spans="1:69" x14ac:dyDescent="0.2">
      <c r="R112" s="19"/>
    </row>
    <row r="113" spans="18:18" x14ac:dyDescent="0.2">
      <c r="R113" s="19"/>
    </row>
    <row r="114" spans="18:18" x14ac:dyDescent="0.2">
      <c r="R114" s="19"/>
    </row>
    <row r="115" spans="18:18" x14ac:dyDescent="0.2">
      <c r="R115" s="19"/>
    </row>
    <row r="116" spans="18:18" x14ac:dyDescent="0.2">
      <c r="R116" s="19"/>
    </row>
    <row r="117" spans="18:18" x14ac:dyDescent="0.2">
      <c r="R117" s="19"/>
    </row>
    <row r="118" spans="18:18" x14ac:dyDescent="0.2">
      <c r="R118" s="19"/>
    </row>
    <row r="119" spans="18:18" x14ac:dyDescent="0.2">
      <c r="R119" s="19"/>
    </row>
    <row r="120" spans="18:18" x14ac:dyDescent="0.2">
      <c r="R120" s="19"/>
    </row>
    <row r="121" spans="18:18" x14ac:dyDescent="0.2">
      <c r="R121" s="19"/>
    </row>
    <row r="122" spans="18:18" x14ac:dyDescent="0.2">
      <c r="R122" s="19"/>
    </row>
    <row r="123" spans="18:18" x14ac:dyDescent="0.2">
      <c r="R123" s="19"/>
    </row>
    <row r="124" spans="18:18" x14ac:dyDescent="0.2">
      <c r="R124" s="19"/>
    </row>
    <row r="125" spans="18:18" x14ac:dyDescent="0.2">
      <c r="R125" s="19"/>
    </row>
    <row r="126" spans="18:18" x14ac:dyDescent="0.2">
      <c r="R126" s="19"/>
    </row>
    <row r="127" spans="18:18" x14ac:dyDescent="0.2">
      <c r="R127" s="19"/>
    </row>
    <row r="128" spans="18:18" x14ac:dyDescent="0.2">
      <c r="R128" s="19"/>
    </row>
    <row r="129" spans="18:18" x14ac:dyDescent="0.2">
      <c r="R129" s="19"/>
    </row>
    <row r="130" spans="18:18" x14ac:dyDescent="0.2">
      <c r="R130" s="19"/>
    </row>
    <row r="131" spans="18:18" x14ac:dyDescent="0.2">
      <c r="R131" s="19"/>
    </row>
    <row r="132" spans="18:18" x14ac:dyDescent="0.2">
      <c r="R132" s="19"/>
    </row>
    <row r="133" spans="18:18" x14ac:dyDescent="0.2">
      <c r="R133" s="19"/>
    </row>
    <row r="134" spans="18:18" x14ac:dyDescent="0.2">
      <c r="R134" s="19"/>
    </row>
    <row r="135" spans="18:18" x14ac:dyDescent="0.2">
      <c r="R135" s="19"/>
    </row>
    <row r="136" spans="18:18" x14ac:dyDescent="0.2">
      <c r="R136" s="19"/>
    </row>
    <row r="137" spans="18:18" x14ac:dyDescent="0.2">
      <c r="R137" s="19"/>
    </row>
    <row r="138" spans="18:18" x14ac:dyDescent="0.2">
      <c r="R138" s="19"/>
    </row>
    <row r="139" spans="18:18" x14ac:dyDescent="0.2">
      <c r="R139" s="19"/>
    </row>
    <row r="140" spans="18:18" x14ac:dyDescent="0.2">
      <c r="R140" s="19"/>
    </row>
    <row r="141" spans="18:18" x14ac:dyDescent="0.2">
      <c r="R141" s="19"/>
    </row>
    <row r="142" spans="18:18" x14ac:dyDescent="0.2">
      <c r="R142" s="19"/>
    </row>
    <row r="143" spans="18:18" x14ac:dyDescent="0.2">
      <c r="R143" s="19"/>
    </row>
    <row r="144" spans="18:18" x14ac:dyDescent="0.2">
      <c r="R144" s="19"/>
    </row>
    <row r="145" spans="18:18" x14ac:dyDescent="0.2">
      <c r="R145" s="19"/>
    </row>
    <row r="146" spans="18:18" x14ac:dyDescent="0.2">
      <c r="R146" s="19"/>
    </row>
    <row r="147" spans="18:18" x14ac:dyDescent="0.2">
      <c r="R147" s="19"/>
    </row>
    <row r="148" spans="18:18" x14ac:dyDescent="0.2">
      <c r="R148" s="19"/>
    </row>
    <row r="149" spans="18:18" x14ac:dyDescent="0.2">
      <c r="R149" s="19"/>
    </row>
    <row r="150" spans="18:18" x14ac:dyDescent="0.2">
      <c r="R150" s="19"/>
    </row>
    <row r="151" spans="18:18" x14ac:dyDescent="0.2">
      <c r="R151" s="19"/>
    </row>
    <row r="152" spans="18:18" x14ac:dyDescent="0.2">
      <c r="R152" s="19"/>
    </row>
    <row r="153" spans="18:18" x14ac:dyDescent="0.2">
      <c r="R153" s="19"/>
    </row>
    <row r="154" spans="18:18" x14ac:dyDescent="0.2">
      <c r="R154" s="19"/>
    </row>
    <row r="155" spans="18:18" x14ac:dyDescent="0.2">
      <c r="R155" s="19"/>
    </row>
    <row r="156" spans="18:18" x14ac:dyDescent="0.2">
      <c r="R156" s="19"/>
    </row>
    <row r="157" spans="18:18" x14ac:dyDescent="0.2">
      <c r="R157" s="19"/>
    </row>
    <row r="158" spans="18:18" x14ac:dyDescent="0.2">
      <c r="R158" s="19"/>
    </row>
    <row r="159" spans="18:18" x14ac:dyDescent="0.2">
      <c r="R159" s="19"/>
    </row>
    <row r="160" spans="18:18" x14ac:dyDescent="0.2">
      <c r="R160" s="19"/>
    </row>
    <row r="161" spans="18:18" x14ac:dyDescent="0.2">
      <c r="R161" s="19"/>
    </row>
    <row r="162" spans="18:18" x14ac:dyDescent="0.2">
      <c r="R162" s="19"/>
    </row>
    <row r="163" spans="18:18" x14ac:dyDescent="0.2">
      <c r="R163" s="19"/>
    </row>
    <row r="164" spans="18:18" x14ac:dyDescent="0.2">
      <c r="R164" s="19"/>
    </row>
    <row r="165" spans="18:18" x14ac:dyDescent="0.2">
      <c r="R165" s="19"/>
    </row>
    <row r="166" spans="18:18" x14ac:dyDescent="0.2">
      <c r="R166" s="19"/>
    </row>
    <row r="167" spans="18:18" x14ac:dyDescent="0.2">
      <c r="R167" s="19"/>
    </row>
    <row r="168" spans="18:18" x14ac:dyDescent="0.2">
      <c r="R168" s="19"/>
    </row>
    <row r="169" spans="18:18" x14ac:dyDescent="0.2">
      <c r="R169" s="19"/>
    </row>
    <row r="170" spans="18:18" x14ac:dyDescent="0.2">
      <c r="R170" s="19"/>
    </row>
    <row r="171" spans="18:18" x14ac:dyDescent="0.2">
      <c r="R171" s="19"/>
    </row>
    <row r="172" spans="18:18" x14ac:dyDescent="0.2">
      <c r="R172" s="19"/>
    </row>
    <row r="173" spans="18:18" x14ac:dyDescent="0.2">
      <c r="R173" s="19"/>
    </row>
    <row r="174" spans="18:18" x14ac:dyDescent="0.2">
      <c r="R174" s="19"/>
    </row>
    <row r="175" spans="18:18" x14ac:dyDescent="0.2">
      <c r="R175" s="19"/>
    </row>
    <row r="176" spans="18:18" x14ac:dyDescent="0.2">
      <c r="R176" s="19"/>
    </row>
    <row r="177" spans="18:18" x14ac:dyDescent="0.2">
      <c r="R177" s="19"/>
    </row>
    <row r="178" spans="18:18" x14ac:dyDescent="0.2">
      <c r="R178" s="19"/>
    </row>
    <row r="179" spans="18:18" x14ac:dyDescent="0.2">
      <c r="R179" s="19"/>
    </row>
    <row r="180" spans="18:18" x14ac:dyDescent="0.2">
      <c r="R180" s="19"/>
    </row>
    <row r="181" spans="18:18" x14ac:dyDescent="0.2">
      <c r="R181" s="19"/>
    </row>
    <row r="182" spans="18:18" x14ac:dyDescent="0.2">
      <c r="R182" s="19"/>
    </row>
    <row r="183" spans="18:18" x14ac:dyDescent="0.2">
      <c r="R183" s="19"/>
    </row>
    <row r="184" spans="18:18" x14ac:dyDescent="0.2">
      <c r="R184" s="19"/>
    </row>
    <row r="185" spans="18:18" x14ac:dyDescent="0.2">
      <c r="R185" s="19"/>
    </row>
    <row r="186" spans="18:18" x14ac:dyDescent="0.2">
      <c r="R186" s="19"/>
    </row>
    <row r="187" spans="18:18" x14ac:dyDescent="0.2">
      <c r="R187" s="19"/>
    </row>
    <row r="188" spans="18:18" x14ac:dyDescent="0.2">
      <c r="R188" s="19"/>
    </row>
    <row r="189" spans="18:18" x14ac:dyDescent="0.2">
      <c r="R189" s="19"/>
    </row>
    <row r="190" spans="18:18" x14ac:dyDescent="0.2">
      <c r="R190" s="19"/>
    </row>
    <row r="191" spans="18:18" x14ac:dyDescent="0.2">
      <c r="R191" s="19"/>
    </row>
    <row r="192" spans="18:18" x14ac:dyDescent="0.2">
      <c r="R192" s="19"/>
    </row>
    <row r="193" spans="18:18" x14ac:dyDescent="0.2">
      <c r="R193" s="19"/>
    </row>
    <row r="194" spans="18:18" x14ac:dyDescent="0.2">
      <c r="R194" s="19"/>
    </row>
    <row r="195" spans="18:18" x14ac:dyDescent="0.2">
      <c r="R195" s="19"/>
    </row>
    <row r="196" spans="18:18" x14ac:dyDescent="0.2">
      <c r="R196" s="19"/>
    </row>
    <row r="197" spans="18:18" x14ac:dyDescent="0.2">
      <c r="R197" s="19"/>
    </row>
    <row r="198" spans="18:18" x14ac:dyDescent="0.2">
      <c r="R198" s="19"/>
    </row>
    <row r="199" spans="18:18" x14ac:dyDescent="0.2">
      <c r="R199" s="19"/>
    </row>
    <row r="200" spans="18:18" x14ac:dyDescent="0.2">
      <c r="R200" s="19"/>
    </row>
    <row r="201" spans="18:18" x14ac:dyDescent="0.2">
      <c r="R201" s="19"/>
    </row>
    <row r="202" spans="18:18" x14ac:dyDescent="0.2">
      <c r="R202" s="19"/>
    </row>
    <row r="203" spans="18:18" x14ac:dyDescent="0.2">
      <c r="R203" s="19"/>
    </row>
    <row r="204" spans="18:18" x14ac:dyDescent="0.2">
      <c r="R204" s="19"/>
    </row>
    <row r="205" spans="18:18" x14ac:dyDescent="0.2">
      <c r="R205" s="19"/>
    </row>
    <row r="206" spans="18:18" x14ac:dyDescent="0.2">
      <c r="R206" s="19"/>
    </row>
    <row r="207" spans="18:18" x14ac:dyDescent="0.2">
      <c r="R207" s="19"/>
    </row>
    <row r="208" spans="18:18" x14ac:dyDescent="0.2">
      <c r="R208" s="19"/>
    </row>
    <row r="209" spans="18:18" x14ac:dyDescent="0.2">
      <c r="R209" s="19"/>
    </row>
    <row r="210" spans="18:18" x14ac:dyDescent="0.2">
      <c r="R210" s="19"/>
    </row>
    <row r="211" spans="18:18" x14ac:dyDescent="0.2">
      <c r="R211" s="19"/>
    </row>
    <row r="212" spans="18:18" x14ac:dyDescent="0.2">
      <c r="R212" s="19"/>
    </row>
    <row r="213" spans="18:18" x14ac:dyDescent="0.2">
      <c r="R213" s="19"/>
    </row>
    <row r="214" spans="18:18" x14ac:dyDescent="0.2">
      <c r="R214" s="19"/>
    </row>
    <row r="215" spans="18:18" x14ac:dyDescent="0.2">
      <c r="R215" s="19"/>
    </row>
    <row r="216" spans="18:18" x14ac:dyDescent="0.2">
      <c r="R216" s="19"/>
    </row>
    <row r="217" spans="18:18" x14ac:dyDescent="0.2">
      <c r="R217" s="19"/>
    </row>
    <row r="218" spans="18:18" x14ac:dyDescent="0.2">
      <c r="R218" s="19"/>
    </row>
    <row r="219" spans="18:18" x14ac:dyDescent="0.2">
      <c r="R219" s="19"/>
    </row>
    <row r="220" spans="18:18" x14ac:dyDescent="0.2">
      <c r="R220" s="19"/>
    </row>
    <row r="221" spans="18:18" x14ac:dyDescent="0.2">
      <c r="R221" s="19"/>
    </row>
    <row r="222" spans="18:18" x14ac:dyDescent="0.2">
      <c r="R222" s="19"/>
    </row>
    <row r="223" spans="18:18" x14ac:dyDescent="0.2">
      <c r="R223" s="19"/>
    </row>
    <row r="224" spans="18:18" x14ac:dyDescent="0.2">
      <c r="R224" s="19"/>
    </row>
    <row r="225" spans="18:18" x14ac:dyDescent="0.2">
      <c r="R225" s="19"/>
    </row>
    <row r="226" spans="18:18" x14ac:dyDescent="0.2">
      <c r="R226" s="19"/>
    </row>
    <row r="227" spans="18:18" x14ac:dyDescent="0.2">
      <c r="R227" s="19"/>
    </row>
    <row r="228" spans="18:18" x14ac:dyDescent="0.2">
      <c r="R228" s="19"/>
    </row>
    <row r="229" spans="18:18" x14ac:dyDescent="0.2">
      <c r="R229" s="19"/>
    </row>
    <row r="230" spans="18:18" x14ac:dyDescent="0.2">
      <c r="R230" s="19"/>
    </row>
    <row r="231" spans="18:18" x14ac:dyDescent="0.2">
      <c r="R231" s="19"/>
    </row>
    <row r="232" spans="18:18" x14ac:dyDescent="0.2">
      <c r="R232" s="19"/>
    </row>
    <row r="233" spans="18:18" x14ac:dyDescent="0.2">
      <c r="R233" s="19"/>
    </row>
    <row r="234" spans="18:18" x14ac:dyDescent="0.2">
      <c r="R234" s="19"/>
    </row>
    <row r="235" spans="18:18" x14ac:dyDescent="0.2">
      <c r="R235" s="19"/>
    </row>
    <row r="236" spans="18:18" x14ac:dyDescent="0.2">
      <c r="R236" s="19"/>
    </row>
    <row r="237" spans="18:18" x14ac:dyDescent="0.2">
      <c r="R237" s="19"/>
    </row>
    <row r="238" spans="18:18" x14ac:dyDescent="0.2">
      <c r="R238" s="19"/>
    </row>
    <row r="239" spans="18:18" x14ac:dyDescent="0.2">
      <c r="R239" s="19"/>
    </row>
    <row r="240" spans="18:18" x14ac:dyDescent="0.2">
      <c r="R240" s="19"/>
    </row>
    <row r="241" spans="18:18" x14ac:dyDescent="0.2">
      <c r="R241" s="19"/>
    </row>
    <row r="242" spans="18:18" x14ac:dyDescent="0.2">
      <c r="R242" s="19"/>
    </row>
    <row r="243" spans="18:18" x14ac:dyDescent="0.2">
      <c r="R243" s="19"/>
    </row>
    <row r="244" spans="18:18" x14ac:dyDescent="0.2">
      <c r="R244" s="19"/>
    </row>
    <row r="245" spans="18:18" x14ac:dyDescent="0.2">
      <c r="R245" s="19"/>
    </row>
    <row r="246" spans="18:18" x14ac:dyDescent="0.2">
      <c r="R246" s="19"/>
    </row>
    <row r="247" spans="18:18" x14ac:dyDescent="0.2">
      <c r="R247" s="19"/>
    </row>
    <row r="248" spans="18:18" x14ac:dyDescent="0.2">
      <c r="R248" s="19"/>
    </row>
    <row r="249" spans="18:18" x14ac:dyDescent="0.2">
      <c r="R249" s="19"/>
    </row>
    <row r="250" spans="18:18" x14ac:dyDescent="0.2">
      <c r="R250" s="19"/>
    </row>
    <row r="251" spans="18:18" x14ac:dyDescent="0.2">
      <c r="R251" s="19"/>
    </row>
    <row r="252" spans="18:18" x14ac:dyDescent="0.2">
      <c r="R252" s="19"/>
    </row>
    <row r="253" spans="18:18" x14ac:dyDescent="0.2">
      <c r="R253" s="19"/>
    </row>
    <row r="254" spans="18:18" x14ac:dyDescent="0.2">
      <c r="R254" s="19"/>
    </row>
    <row r="255" spans="18:18" x14ac:dyDescent="0.2">
      <c r="R255" s="19"/>
    </row>
    <row r="256" spans="18:18" x14ac:dyDescent="0.2">
      <c r="R256" s="19"/>
    </row>
    <row r="257" spans="18:18" x14ac:dyDescent="0.2">
      <c r="R257" s="19"/>
    </row>
    <row r="258" spans="18:18" x14ac:dyDescent="0.2">
      <c r="R258" s="19"/>
    </row>
    <row r="259" spans="18:18" x14ac:dyDescent="0.2">
      <c r="R259" s="19"/>
    </row>
    <row r="260" spans="18:18" x14ac:dyDescent="0.2">
      <c r="R260" s="19"/>
    </row>
    <row r="261" spans="18:18" x14ac:dyDescent="0.2">
      <c r="R261" s="19"/>
    </row>
    <row r="262" spans="18:18" x14ac:dyDescent="0.2">
      <c r="R262" s="19"/>
    </row>
    <row r="263" spans="18:18" x14ac:dyDescent="0.2">
      <c r="R263" s="19"/>
    </row>
    <row r="264" spans="18:18" x14ac:dyDescent="0.2">
      <c r="R264" s="19"/>
    </row>
    <row r="265" spans="18:18" x14ac:dyDescent="0.2">
      <c r="R265" s="19"/>
    </row>
    <row r="266" spans="18:18" x14ac:dyDescent="0.2">
      <c r="R266" s="19"/>
    </row>
    <row r="267" spans="18:18" x14ac:dyDescent="0.2">
      <c r="R267" s="19"/>
    </row>
    <row r="268" spans="18:18" x14ac:dyDescent="0.2">
      <c r="R268" s="19"/>
    </row>
    <row r="269" spans="18:18" x14ac:dyDescent="0.2">
      <c r="R269" s="19"/>
    </row>
    <row r="270" spans="18:18" x14ac:dyDescent="0.2">
      <c r="R270" s="19"/>
    </row>
    <row r="271" spans="18:18" x14ac:dyDescent="0.2">
      <c r="R271" s="19"/>
    </row>
    <row r="272" spans="18:18" x14ac:dyDescent="0.2">
      <c r="R272" s="19"/>
    </row>
    <row r="273" spans="18:18" x14ac:dyDescent="0.2">
      <c r="R273" s="19"/>
    </row>
    <row r="274" spans="18:18" x14ac:dyDescent="0.2">
      <c r="R274" s="19"/>
    </row>
    <row r="275" spans="18:18" x14ac:dyDescent="0.2">
      <c r="R275" s="19"/>
    </row>
    <row r="276" spans="18:18" x14ac:dyDescent="0.2">
      <c r="R276" s="19"/>
    </row>
    <row r="277" spans="18:18" x14ac:dyDescent="0.2">
      <c r="R277" s="19"/>
    </row>
    <row r="278" spans="18:18" x14ac:dyDescent="0.2">
      <c r="R278" s="19"/>
    </row>
    <row r="279" spans="18:18" x14ac:dyDescent="0.2">
      <c r="R279" s="19"/>
    </row>
    <row r="280" spans="18:18" x14ac:dyDescent="0.2">
      <c r="R280" s="19"/>
    </row>
    <row r="281" spans="18:18" x14ac:dyDescent="0.2">
      <c r="R281" s="19"/>
    </row>
    <row r="282" spans="18:18" x14ac:dyDescent="0.2">
      <c r="R282" s="19"/>
    </row>
    <row r="283" spans="18:18" x14ac:dyDescent="0.2">
      <c r="R283" s="19"/>
    </row>
    <row r="284" spans="18:18" x14ac:dyDescent="0.2">
      <c r="R284" s="19"/>
    </row>
    <row r="285" spans="18:18" x14ac:dyDescent="0.2">
      <c r="R285" s="19"/>
    </row>
    <row r="286" spans="18:18" x14ac:dyDescent="0.2">
      <c r="R286" s="19"/>
    </row>
    <row r="287" spans="18:18" x14ac:dyDescent="0.2">
      <c r="R287" s="19"/>
    </row>
    <row r="288" spans="18:18" x14ac:dyDescent="0.2">
      <c r="R288" s="19"/>
    </row>
    <row r="289" spans="18:18" x14ac:dyDescent="0.2">
      <c r="R289" s="19"/>
    </row>
    <row r="290" spans="18:18" x14ac:dyDescent="0.2">
      <c r="R290" s="19"/>
    </row>
    <row r="291" spans="18:18" x14ac:dyDescent="0.2">
      <c r="R291" s="19"/>
    </row>
    <row r="292" spans="18:18" x14ac:dyDescent="0.2">
      <c r="R292" s="19"/>
    </row>
    <row r="293" spans="18:18" x14ac:dyDescent="0.2">
      <c r="R293" s="19"/>
    </row>
    <row r="294" spans="18:18" x14ac:dyDescent="0.2">
      <c r="R294" s="19"/>
    </row>
    <row r="295" spans="18:18" x14ac:dyDescent="0.2">
      <c r="R295" s="19"/>
    </row>
    <row r="296" spans="18:18" x14ac:dyDescent="0.2">
      <c r="R296" s="19"/>
    </row>
    <row r="297" spans="18:18" x14ac:dyDescent="0.2">
      <c r="R297" s="19"/>
    </row>
    <row r="298" spans="18:18" x14ac:dyDescent="0.2">
      <c r="R298" s="19"/>
    </row>
    <row r="299" spans="18:18" x14ac:dyDescent="0.2">
      <c r="R299" s="19"/>
    </row>
    <row r="300" spans="18:18" x14ac:dyDescent="0.2">
      <c r="R300" s="19"/>
    </row>
    <row r="301" spans="18:18" x14ac:dyDescent="0.2">
      <c r="R301" s="19"/>
    </row>
    <row r="302" spans="18:18" x14ac:dyDescent="0.2">
      <c r="R302" s="19"/>
    </row>
    <row r="303" spans="18:18" x14ac:dyDescent="0.2">
      <c r="R303" s="19"/>
    </row>
    <row r="304" spans="18:18" x14ac:dyDescent="0.2">
      <c r="R304" s="19"/>
    </row>
    <row r="305" spans="18:18" x14ac:dyDescent="0.2">
      <c r="R305" s="19"/>
    </row>
    <row r="306" spans="18:18" x14ac:dyDescent="0.2">
      <c r="R306" s="19"/>
    </row>
    <row r="307" spans="18:18" x14ac:dyDescent="0.2">
      <c r="R307" s="19"/>
    </row>
    <row r="308" spans="18:18" x14ac:dyDescent="0.2">
      <c r="R308" s="19"/>
    </row>
    <row r="309" spans="18:18" x14ac:dyDescent="0.2">
      <c r="R309" s="19"/>
    </row>
    <row r="310" spans="18:18" x14ac:dyDescent="0.2">
      <c r="R310" s="19"/>
    </row>
    <row r="311" spans="18:18" x14ac:dyDescent="0.2">
      <c r="R311" s="19"/>
    </row>
    <row r="312" spans="18:18" x14ac:dyDescent="0.2">
      <c r="R312" s="19"/>
    </row>
    <row r="313" spans="18:18" x14ac:dyDescent="0.2">
      <c r="R313" s="19"/>
    </row>
    <row r="314" spans="18:18" x14ac:dyDescent="0.2">
      <c r="R314" s="19"/>
    </row>
    <row r="315" spans="18:18" x14ac:dyDescent="0.2">
      <c r="R315" s="19"/>
    </row>
    <row r="316" spans="18:18" x14ac:dyDescent="0.2">
      <c r="R316" s="19"/>
    </row>
    <row r="317" spans="18:18" x14ac:dyDescent="0.2">
      <c r="R317" s="19"/>
    </row>
    <row r="318" spans="18:18" x14ac:dyDescent="0.2">
      <c r="R318" s="19"/>
    </row>
    <row r="319" spans="18:18" x14ac:dyDescent="0.2">
      <c r="R319" s="19"/>
    </row>
    <row r="320" spans="18:18" x14ac:dyDescent="0.2">
      <c r="R320" s="19"/>
    </row>
    <row r="321" spans="18:18" x14ac:dyDescent="0.2">
      <c r="R321" s="19"/>
    </row>
    <row r="322" spans="18:18" x14ac:dyDescent="0.2">
      <c r="R322" s="19"/>
    </row>
    <row r="323" spans="18:18" x14ac:dyDescent="0.2">
      <c r="R323" s="19"/>
    </row>
    <row r="324" spans="18:18" x14ac:dyDescent="0.2">
      <c r="R324" s="19"/>
    </row>
    <row r="325" spans="18:18" x14ac:dyDescent="0.2">
      <c r="R325" s="19"/>
    </row>
    <row r="326" spans="18:18" x14ac:dyDescent="0.2">
      <c r="R326" s="19"/>
    </row>
    <row r="327" spans="18:18" x14ac:dyDescent="0.2">
      <c r="R327" s="19"/>
    </row>
    <row r="328" spans="18:18" x14ac:dyDescent="0.2">
      <c r="R328" s="19"/>
    </row>
    <row r="329" spans="18:18" x14ac:dyDescent="0.2">
      <c r="R329" s="19"/>
    </row>
    <row r="330" spans="18:18" x14ac:dyDescent="0.2">
      <c r="R330" s="19"/>
    </row>
    <row r="331" spans="18:18" x14ac:dyDescent="0.2">
      <c r="R331" s="19"/>
    </row>
    <row r="332" spans="18:18" x14ac:dyDescent="0.2">
      <c r="R332" s="19"/>
    </row>
    <row r="333" spans="18:18" x14ac:dyDescent="0.2">
      <c r="R333" s="19"/>
    </row>
    <row r="334" spans="18:18" x14ac:dyDescent="0.2">
      <c r="R334" s="19"/>
    </row>
    <row r="335" spans="18:18" x14ac:dyDescent="0.2">
      <c r="R335" s="19"/>
    </row>
    <row r="336" spans="18:18" x14ac:dyDescent="0.2">
      <c r="R336" s="19"/>
    </row>
    <row r="337" spans="18:18" x14ac:dyDescent="0.2">
      <c r="R337" s="19"/>
    </row>
    <row r="338" spans="18:18" x14ac:dyDescent="0.2">
      <c r="R338" s="19"/>
    </row>
    <row r="339" spans="18:18" x14ac:dyDescent="0.2">
      <c r="R339" s="19"/>
    </row>
    <row r="340" spans="18:18" x14ac:dyDescent="0.2">
      <c r="R340" s="19"/>
    </row>
    <row r="341" spans="18:18" x14ac:dyDescent="0.2">
      <c r="R341" s="19"/>
    </row>
    <row r="342" spans="18:18" x14ac:dyDescent="0.2">
      <c r="R342" s="19"/>
    </row>
    <row r="343" spans="18:18" x14ac:dyDescent="0.2">
      <c r="R343" s="19"/>
    </row>
    <row r="344" spans="18:18" x14ac:dyDescent="0.2">
      <c r="R344" s="19"/>
    </row>
    <row r="345" spans="18:18" x14ac:dyDescent="0.2">
      <c r="R345" s="19"/>
    </row>
    <row r="346" spans="18:18" x14ac:dyDescent="0.2">
      <c r="R346" s="19"/>
    </row>
    <row r="347" spans="18:18" x14ac:dyDescent="0.2">
      <c r="R347" s="19"/>
    </row>
    <row r="348" spans="18:18" x14ac:dyDescent="0.2">
      <c r="R348" s="19"/>
    </row>
    <row r="349" spans="18:18" x14ac:dyDescent="0.2">
      <c r="R349" s="19"/>
    </row>
    <row r="350" spans="18:18" x14ac:dyDescent="0.2">
      <c r="R350" s="19"/>
    </row>
    <row r="351" spans="18:18" x14ac:dyDescent="0.2">
      <c r="R351" s="19"/>
    </row>
    <row r="352" spans="18:18" x14ac:dyDescent="0.2">
      <c r="R352" s="19"/>
    </row>
    <row r="353" spans="18:18" x14ac:dyDescent="0.2">
      <c r="R353" s="19"/>
    </row>
    <row r="354" spans="18:18" x14ac:dyDescent="0.2">
      <c r="R354" s="19"/>
    </row>
    <row r="355" spans="18:18" x14ac:dyDescent="0.2">
      <c r="R355" s="19"/>
    </row>
    <row r="356" spans="18:18" x14ac:dyDescent="0.2">
      <c r="R356" s="19"/>
    </row>
    <row r="357" spans="18:18" x14ac:dyDescent="0.2">
      <c r="R357" s="19"/>
    </row>
    <row r="358" spans="18:18" x14ac:dyDescent="0.2">
      <c r="R358" s="19"/>
    </row>
    <row r="359" spans="18:18" x14ac:dyDescent="0.2">
      <c r="R359" s="19"/>
    </row>
    <row r="360" spans="18:18" x14ac:dyDescent="0.2">
      <c r="R360" s="19"/>
    </row>
    <row r="361" spans="18:18" x14ac:dyDescent="0.2">
      <c r="R361" s="19"/>
    </row>
    <row r="362" spans="18:18" x14ac:dyDescent="0.2">
      <c r="R362" s="19"/>
    </row>
    <row r="363" spans="18:18" x14ac:dyDescent="0.2">
      <c r="R363" s="19"/>
    </row>
    <row r="364" spans="18:18" x14ac:dyDescent="0.2">
      <c r="R364" s="19"/>
    </row>
    <row r="365" spans="18:18" x14ac:dyDescent="0.2">
      <c r="R365" s="19"/>
    </row>
    <row r="366" spans="18:18" x14ac:dyDescent="0.2">
      <c r="R366" s="19"/>
    </row>
    <row r="367" spans="18:18" x14ac:dyDescent="0.2">
      <c r="R367" s="19"/>
    </row>
    <row r="368" spans="18:18" x14ac:dyDescent="0.2">
      <c r="R368" s="19"/>
    </row>
    <row r="369" spans="18:18" x14ac:dyDescent="0.2">
      <c r="R369" s="19"/>
    </row>
    <row r="370" spans="18:18" x14ac:dyDescent="0.2">
      <c r="R370" s="19"/>
    </row>
    <row r="371" spans="18:18" x14ac:dyDescent="0.2">
      <c r="R371" s="19"/>
    </row>
    <row r="372" spans="18:18" x14ac:dyDescent="0.2">
      <c r="R372" s="19"/>
    </row>
    <row r="373" spans="18:18" x14ac:dyDescent="0.2">
      <c r="R373" s="19"/>
    </row>
    <row r="374" spans="18:18" x14ac:dyDescent="0.2">
      <c r="R374" s="19"/>
    </row>
    <row r="375" spans="18:18" x14ac:dyDescent="0.2">
      <c r="R375" s="19"/>
    </row>
    <row r="376" spans="18:18" x14ac:dyDescent="0.2">
      <c r="R376" s="19"/>
    </row>
    <row r="377" spans="18:18" x14ac:dyDescent="0.2">
      <c r="R377" s="19"/>
    </row>
    <row r="378" spans="18:18" x14ac:dyDescent="0.2">
      <c r="R378" s="19"/>
    </row>
    <row r="379" spans="18:18" x14ac:dyDescent="0.2">
      <c r="R379" s="19"/>
    </row>
    <row r="380" spans="18:18" x14ac:dyDescent="0.2">
      <c r="R380" s="19"/>
    </row>
    <row r="381" spans="18:18" x14ac:dyDescent="0.2">
      <c r="R381" s="19"/>
    </row>
    <row r="382" spans="18:18" x14ac:dyDescent="0.2">
      <c r="R382" s="19"/>
    </row>
    <row r="383" spans="18:18" x14ac:dyDescent="0.2">
      <c r="R383" s="19"/>
    </row>
    <row r="384" spans="18:18" x14ac:dyDescent="0.2">
      <c r="R384" s="19"/>
    </row>
    <row r="385" spans="18:18" x14ac:dyDescent="0.2">
      <c r="R385" s="19"/>
    </row>
    <row r="386" spans="18:18" x14ac:dyDescent="0.2">
      <c r="R386" s="19"/>
    </row>
    <row r="387" spans="18:18" x14ac:dyDescent="0.2">
      <c r="R387" s="19"/>
    </row>
    <row r="388" spans="18:18" x14ac:dyDescent="0.2">
      <c r="R388" s="19"/>
    </row>
    <row r="389" spans="18:18" x14ac:dyDescent="0.2">
      <c r="R389" s="19"/>
    </row>
    <row r="390" spans="18:18" x14ac:dyDescent="0.2">
      <c r="R390" s="19"/>
    </row>
    <row r="391" spans="18:18" x14ac:dyDescent="0.2">
      <c r="R391" s="19"/>
    </row>
    <row r="392" spans="18:18" x14ac:dyDescent="0.2">
      <c r="R392" s="19"/>
    </row>
    <row r="393" spans="18:18" x14ac:dyDescent="0.2">
      <c r="R393" s="19"/>
    </row>
    <row r="394" spans="18:18" x14ac:dyDescent="0.2">
      <c r="R394" s="19"/>
    </row>
    <row r="395" spans="18:18" x14ac:dyDescent="0.2">
      <c r="R395" s="19"/>
    </row>
    <row r="396" spans="18:18" x14ac:dyDescent="0.2">
      <c r="R396" s="19"/>
    </row>
    <row r="397" spans="18:18" x14ac:dyDescent="0.2">
      <c r="R397" s="19"/>
    </row>
    <row r="398" spans="18:18" x14ac:dyDescent="0.2">
      <c r="R398" s="19"/>
    </row>
    <row r="399" spans="18:18" x14ac:dyDescent="0.2">
      <c r="R399" s="19"/>
    </row>
    <row r="400" spans="18:18" x14ac:dyDescent="0.2">
      <c r="R400" s="19"/>
    </row>
    <row r="401" spans="18:18" x14ac:dyDescent="0.2">
      <c r="R401" s="19"/>
    </row>
    <row r="402" spans="18:18" x14ac:dyDescent="0.2">
      <c r="R402" s="19"/>
    </row>
    <row r="403" spans="18:18" x14ac:dyDescent="0.2">
      <c r="R403" s="19"/>
    </row>
    <row r="404" spans="18:18" x14ac:dyDescent="0.2">
      <c r="R404" s="19"/>
    </row>
    <row r="405" spans="18:18" x14ac:dyDescent="0.2">
      <c r="R405" s="19"/>
    </row>
    <row r="406" spans="18:18" x14ac:dyDescent="0.2">
      <c r="R406" s="19"/>
    </row>
    <row r="407" spans="18:18" x14ac:dyDescent="0.2">
      <c r="R407" s="19"/>
    </row>
    <row r="408" spans="18:18" x14ac:dyDescent="0.2">
      <c r="R408" s="19"/>
    </row>
    <row r="409" spans="18:18" x14ac:dyDescent="0.2">
      <c r="R409" s="19"/>
    </row>
    <row r="410" spans="18:18" x14ac:dyDescent="0.2">
      <c r="R410" s="19"/>
    </row>
    <row r="411" spans="18:18" x14ac:dyDescent="0.2">
      <c r="R411" s="19"/>
    </row>
    <row r="412" spans="18:18" x14ac:dyDescent="0.2">
      <c r="R412" s="19"/>
    </row>
    <row r="413" spans="18:18" x14ac:dyDescent="0.2">
      <c r="R413" s="19"/>
    </row>
    <row r="414" spans="18:18" x14ac:dyDescent="0.2">
      <c r="R414" s="19"/>
    </row>
    <row r="415" spans="18:18" x14ac:dyDescent="0.2">
      <c r="R415" s="19"/>
    </row>
    <row r="416" spans="18:18" x14ac:dyDescent="0.2">
      <c r="R416" s="19"/>
    </row>
    <row r="417" spans="18:18" x14ac:dyDescent="0.2">
      <c r="R417" s="19"/>
    </row>
    <row r="418" spans="18:18" x14ac:dyDescent="0.2">
      <c r="R418" s="19"/>
    </row>
    <row r="419" spans="18:18" x14ac:dyDescent="0.2">
      <c r="R419" s="19"/>
    </row>
    <row r="420" spans="18:18" x14ac:dyDescent="0.2">
      <c r="R420" s="19"/>
    </row>
    <row r="421" spans="18:18" x14ac:dyDescent="0.2">
      <c r="R421" s="19"/>
    </row>
    <row r="422" spans="18:18" x14ac:dyDescent="0.2">
      <c r="R422" s="19"/>
    </row>
    <row r="423" spans="18:18" x14ac:dyDescent="0.2">
      <c r="R423" s="19"/>
    </row>
    <row r="424" spans="18:18" x14ac:dyDescent="0.2">
      <c r="R424" s="19"/>
    </row>
    <row r="425" spans="18:18" x14ac:dyDescent="0.2">
      <c r="R425" s="19"/>
    </row>
    <row r="426" spans="18:18" x14ac:dyDescent="0.2">
      <c r="R426" s="19"/>
    </row>
    <row r="427" spans="18:18" x14ac:dyDescent="0.2">
      <c r="R427" s="19"/>
    </row>
    <row r="428" spans="18:18" x14ac:dyDescent="0.2">
      <c r="R428" s="19"/>
    </row>
    <row r="429" spans="18:18" x14ac:dyDescent="0.2">
      <c r="R429" s="19"/>
    </row>
    <row r="430" spans="18:18" x14ac:dyDescent="0.2">
      <c r="R430" s="19"/>
    </row>
    <row r="431" spans="18:18" x14ac:dyDescent="0.2">
      <c r="R431" s="19"/>
    </row>
    <row r="432" spans="18:18" x14ac:dyDescent="0.2">
      <c r="R432" s="19"/>
    </row>
    <row r="433" spans="18:18" x14ac:dyDescent="0.2">
      <c r="R433" s="19"/>
    </row>
    <row r="434" spans="18:18" x14ac:dyDescent="0.2">
      <c r="R434" s="19"/>
    </row>
    <row r="435" spans="18:18" x14ac:dyDescent="0.2">
      <c r="R435" s="19"/>
    </row>
    <row r="436" spans="18:18" x14ac:dyDescent="0.2">
      <c r="R436" s="19"/>
    </row>
    <row r="437" spans="18:18" x14ac:dyDescent="0.2">
      <c r="R437" s="19"/>
    </row>
    <row r="438" spans="18:18" x14ac:dyDescent="0.2">
      <c r="R438" s="19"/>
    </row>
    <row r="439" spans="18:18" x14ac:dyDescent="0.2">
      <c r="R439" s="19"/>
    </row>
    <row r="440" spans="18:18" x14ac:dyDescent="0.2">
      <c r="R440" s="19"/>
    </row>
    <row r="441" spans="18:18" x14ac:dyDescent="0.2">
      <c r="R441" s="19"/>
    </row>
    <row r="442" spans="18:18" x14ac:dyDescent="0.2">
      <c r="R442" s="19"/>
    </row>
    <row r="443" spans="18:18" x14ac:dyDescent="0.2">
      <c r="R443" s="19"/>
    </row>
    <row r="444" spans="18:18" x14ac:dyDescent="0.2">
      <c r="R444" s="19"/>
    </row>
    <row r="445" spans="18:18" x14ac:dyDescent="0.2">
      <c r="R445" s="19"/>
    </row>
    <row r="446" spans="18:18" x14ac:dyDescent="0.2">
      <c r="R446" s="19"/>
    </row>
    <row r="447" spans="18:18" x14ac:dyDescent="0.2">
      <c r="R447" s="19"/>
    </row>
    <row r="448" spans="18:18" x14ac:dyDescent="0.2">
      <c r="R448" s="19"/>
    </row>
    <row r="449" spans="18:18" x14ac:dyDescent="0.2">
      <c r="R449" s="19"/>
    </row>
    <row r="450" spans="18:18" x14ac:dyDescent="0.2">
      <c r="R450" s="19"/>
    </row>
    <row r="451" spans="18:18" x14ac:dyDescent="0.2">
      <c r="R451" s="19"/>
    </row>
    <row r="452" spans="18:18" x14ac:dyDescent="0.2">
      <c r="R452" s="19"/>
    </row>
    <row r="453" spans="18:18" x14ac:dyDescent="0.2">
      <c r="R453" s="19"/>
    </row>
    <row r="454" spans="18:18" x14ac:dyDescent="0.2">
      <c r="R454" s="19"/>
    </row>
    <row r="455" spans="18:18" x14ac:dyDescent="0.2">
      <c r="R455" s="19"/>
    </row>
    <row r="456" spans="18:18" x14ac:dyDescent="0.2">
      <c r="R456" s="19"/>
    </row>
    <row r="457" spans="18:18" x14ac:dyDescent="0.2">
      <c r="R457" s="19"/>
    </row>
    <row r="458" spans="18:18" x14ac:dyDescent="0.2">
      <c r="R458" s="19"/>
    </row>
    <row r="459" spans="18:18" x14ac:dyDescent="0.2">
      <c r="R459" s="19"/>
    </row>
    <row r="460" spans="18:18" x14ac:dyDescent="0.2">
      <c r="R460" s="19"/>
    </row>
    <row r="461" spans="18:18" x14ac:dyDescent="0.2">
      <c r="R461" s="19"/>
    </row>
    <row r="462" spans="18:18" x14ac:dyDescent="0.2">
      <c r="R462" s="19"/>
    </row>
    <row r="463" spans="18:18" x14ac:dyDescent="0.2">
      <c r="R463" s="19"/>
    </row>
    <row r="464" spans="18:18" x14ac:dyDescent="0.2">
      <c r="R464" s="19"/>
    </row>
    <row r="465" spans="18:18" x14ac:dyDescent="0.2">
      <c r="R465" s="19"/>
    </row>
    <row r="466" spans="18:18" x14ac:dyDescent="0.2">
      <c r="R466" s="19"/>
    </row>
    <row r="467" spans="18:18" x14ac:dyDescent="0.2">
      <c r="R467" s="19"/>
    </row>
    <row r="468" spans="18:18" x14ac:dyDescent="0.2">
      <c r="R468" s="19"/>
    </row>
    <row r="469" spans="18:18" x14ac:dyDescent="0.2">
      <c r="R469" s="19"/>
    </row>
    <row r="470" spans="18:18" x14ac:dyDescent="0.2">
      <c r="R470" s="19"/>
    </row>
    <row r="471" spans="18:18" x14ac:dyDescent="0.2">
      <c r="R471" s="19"/>
    </row>
    <row r="472" spans="18:18" x14ac:dyDescent="0.2">
      <c r="R472" s="19"/>
    </row>
    <row r="473" spans="18:18" x14ac:dyDescent="0.2">
      <c r="R473" s="19"/>
    </row>
    <row r="474" spans="18:18" x14ac:dyDescent="0.2">
      <c r="R474" s="19"/>
    </row>
    <row r="475" spans="18:18" x14ac:dyDescent="0.2">
      <c r="R475" s="19"/>
    </row>
    <row r="476" spans="18:18" x14ac:dyDescent="0.2">
      <c r="R476" s="19"/>
    </row>
    <row r="477" spans="18:18" x14ac:dyDescent="0.2">
      <c r="R477" s="19"/>
    </row>
    <row r="478" spans="18:18" x14ac:dyDescent="0.2">
      <c r="R478" s="19"/>
    </row>
    <row r="479" spans="18:18" x14ac:dyDescent="0.2">
      <c r="R479" s="19"/>
    </row>
    <row r="480" spans="18:18" x14ac:dyDescent="0.2">
      <c r="R480" s="19"/>
    </row>
    <row r="481" spans="18:18" x14ac:dyDescent="0.2">
      <c r="R481" s="19"/>
    </row>
    <row r="482" spans="18:18" x14ac:dyDescent="0.2">
      <c r="R482" s="19"/>
    </row>
    <row r="483" spans="18:18" x14ac:dyDescent="0.2">
      <c r="R483" s="19"/>
    </row>
    <row r="484" spans="18:18" x14ac:dyDescent="0.2">
      <c r="R484" s="19"/>
    </row>
    <row r="485" spans="18:18" x14ac:dyDescent="0.2">
      <c r="R485" s="19"/>
    </row>
    <row r="486" spans="18:18" x14ac:dyDescent="0.2">
      <c r="R486" s="19"/>
    </row>
    <row r="487" spans="18:18" x14ac:dyDescent="0.2">
      <c r="R487" s="19"/>
    </row>
    <row r="488" spans="18:18" x14ac:dyDescent="0.2">
      <c r="R488" s="19"/>
    </row>
    <row r="489" spans="18:18" x14ac:dyDescent="0.2">
      <c r="R489" s="19"/>
    </row>
    <row r="490" spans="18:18" x14ac:dyDescent="0.2">
      <c r="R490" s="19"/>
    </row>
    <row r="491" spans="18:18" x14ac:dyDescent="0.2">
      <c r="R491" s="19"/>
    </row>
    <row r="492" spans="18:18" x14ac:dyDescent="0.2">
      <c r="R492" s="19"/>
    </row>
    <row r="493" spans="18:18" x14ac:dyDescent="0.2">
      <c r="R493" s="19"/>
    </row>
    <row r="494" spans="18:18" x14ac:dyDescent="0.2">
      <c r="R494" s="19"/>
    </row>
    <row r="495" spans="18:18" x14ac:dyDescent="0.2">
      <c r="R495" s="19"/>
    </row>
    <row r="496" spans="18:18" x14ac:dyDescent="0.2">
      <c r="R496" s="19"/>
    </row>
    <row r="497" spans="18:18" x14ac:dyDescent="0.2">
      <c r="R497" s="19"/>
    </row>
    <row r="498" spans="18:18" x14ac:dyDescent="0.2">
      <c r="R498" s="19"/>
    </row>
    <row r="499" spans="18:18" x14ac:dyDescent="0.2">
      <c r="R499" s="19"/>
    </row>
    <row r="500" spans="18:18" x14ac:dyDescent="0.2">
      <c r="R500" s="19"/>
    </row>
    <row r="501" spans="18:18" x14ac:dyDescent="0.2">
      <c r="R501" s="19"/>
    </row>
    <row r="502" spans="18:18" x14ac:dyDescent="0.2">
      <c r="R502" s="19"/>
    </row>
    <row r="503" spans="18:18" x14ac:dyDescent="0.2">
      <c r="R503" s="19"/>
    </row>
    <row r="504" spans="18:18" x14ac:dyDescent="0.2">
      <c r="R504" s="19"/>
    </row>
    <row r="505" spans="18:18" x14ac:dyDescent="0.2">
      <c r="R505" s="19"/>
    </row>
    <row r="506" spans="18:18" x14ac:dyDescent="0.2">
      <c r="R506" s="19"/>
    </row>
    <row r="507" spans="18:18" x14ac:dyDescent="0.2">
      <c r="R507" s="19"/>
    </row>
    <row r="508" spans="18:18" x14ac:dyDescent="0.2">
      <c r="R508" s="19"/>
    </row>
    <row r="509" spans="18:18" x14ac:dyDescent="0.2">
      <c r="R509" s="19"/>
    </row>
    <row r="510" spans="18:18" x14ac:dyDescent="0.2">
      <c r="R510" s="19"/>
    </row>
    <row r="511" spans="18:18" x14ac:dyDescent="0.2">
      <c r="R511" s="19"/>
    </row>
    <row r="512" spans="18:18" x14ac:dyDescent="0.2">
      <c r="R512" s="19"/>
    </row>
    <row r="513" spans="18:18" x14ac:dyDescent="0.2">
      <c r="R513" s="19"/>
    </row>
    <row r="514" spans="18:18" x14ac:dyDescent="0.2">
      <c r="R514" s="19"/>
    </row>
    <row r="515" spans="18:18" x14ac:dyDescent="0.2">
      <c r="R515" s="19"/>
    </row>
    <row r="516" spans="18:18" x14ac:dyDescent="0.2">
      <c r="R516" s="19"/>
    </row>
    <row r="517" spans="18:18" x14ac:dyDescent="0.2">
      <c r="R517" s="19"/>
    </row>
    <row r="518" spans="18:18" x14ac:dyDescent="0.2">
      <c r="R518" s="19"/>
    </row>
    <row r="519" spans="18:18" x14ac:dyDescent="0.2">
      <c r="R519" s="19"/>
    </row>
    <row r="520" spans="18:18" x14ac:dyDescent="0.2">
      <c r="R520" s="19"/>
    </row>
    <row r="521" spans="18:18" x14ac:dyDescent="0.2">
      <c r="R521" s="19"/>
    </row>
    <row r="522" spans="18:18" x14ac:dyDescent="0.2">
      <c r="R522" s="19"/>
    </row>
    <row r="523" spans="18:18" x14ac:dyDescent="0.2">
      <c r="R523" s="19"/>
    </row>
    <row r="524" spans="18:18" x14ac:dyDescent="0.2">
      <c r="R524" s="19"/>
    </row>
    <row r="525" spans="18:18" x14ac:dyDescent="0.2">
      <c r="R525" s="19"/>
    </row>
    <row r="526" spans="18:18" x14ac:dyDescent="0.2">
      <c r="R526" s="19"/>
    </row>
    <row r="527" spans="18:18" x14ac:dyDescent="0.2">
      <c r="R527" s="19"/>
    </row>
    <row r="528" spans="18:18" x14ac:dyDescent="0.2">
      <c r="R528" s="19"/>
    </row>
    <row r="529" spans="18:18" x14ac:dyDescent="0.2">
      <c r="R529" s="19"/>
    </row>
    <row r="530" spans="18:18" x14ac:dyDescent="0.2">
      <c r="R530" s="19"/>
    </row>
    <row r="531" spans="18:18" x14ac:dyDescent="0.2">
      <c r="R531" s="19"/>
    </row>
    <row r="532" spans="18:18" x14ac:dyDescent="0.2">
      <c r="R532" s="19"/>
    </row>
    <row r="533" spans="18:18" x14ac:dyDescent="0.2">
      <c r="R533" s="19"/>
    </row>
    <row r="534" spans="18:18" x14ac:dyDescent="0.2">
      <c r="R534" s="19"/>
    </row>
    <row r="535" spans="18:18" x14ac:dyDescent="0.2">
      <c r="R535" s="19"/>
    </row>
    <row r="536" spans="18:18" x14ac:dyDescent="0.2">
      <c r="R536" s="19"/>
    </row>
    <row r="537" spans="18:18" x14ac:dyDescent="0.2">
      <c r="R537" s="19"/>
    </row>
    <row r="538" spans="18:18" x14ac:dyDescent="0.2">
      <c r="R538" s="19"/>
    </row>
    <row r="539" spans="18:18" x14ac:dyDescent="0.2">
      <c r="R539" s="19"/>
    </row>
    <row r="540" spans="18:18" x14ac:dyDescent="0.2">
      <c r="R540" s="19"/>
    </row>
    <row r="541" spans="18:18" x14ac:dyDescent="0.2">
      <c r="R541" s="19"/>
    </row>
    <row r="542" spans="18:18" x14ac:dyDescent="0.2">
      <c r="R542" s="19"/>
    </row>
    <row r="543" spans="18:18" x14ac:dyDescent="0.2">
      <c r="R543" s="19"/>
    </row>
    <row r="544" spans="18:18" x14ac:dyDescent="0.2">
      <c r="R544" s="19"/>
    </row>
    <row r="545" spans="18:18" x14ac:dyDescent="0.2">
      <c r="R545" s="19"/>
    </row>
    <row r="546" spans="18:18" x14ac:dyDescent="0.2">
      <c r="R546" s="19"/>
    </row>
    <row r="547" spans="18:18" x14ac:dyDescent="0.2">
      <c r="R547" s="19"/>
    </row>
    <row r="548" spans="18:18" x14ac:dyDescent="0.2">
      <c r="R548" s="19"/>
    </row>
    <row r="549" spans="18:18" x14ac:dyDescent="0.2">
      <c r="R549" s="19"/>
    </row>
    <row r="550" spans="18:18" x14ac:dyDescent="0.2">
      <c r="R550" s="19"/>
    </row>
    <row r="551" spans="18:18" x14ac:dyDescent="0.2">
      <c r="R551" s="19"/>
    </row>
    <row r="552" spans="18:18" x14ac:dyDescent="0.2">
      <c r="R552" s="19"/>
    </row>
    <row r="553" spans="18:18" x14ac:dyDescent="0.2">
      <c r="R553" s="19"/>
    </row>
    <row r="554" spans="18:18" x14ac:dyDescent="0.2">
      <c r="R554" s="19"/>
    </row>
    <row r="555" spans="18:18" x14ac:dyDescent="0.2">
      <c r="R555" s="19"/>
    </row>
    <row r="556" spans="18:18" x14ac:dyDescent="0.2">
      <c r="R556" s="19"/>
    </row>
    <row r="557" spans="18:18" x14ac:dyDescent="0.2">
      <c r="R557" s="19"/>
    </row>
    <row r="558" spans="18:18" x14ac:dyDescent="0.2">
      <c r="R558" s="19"/>
    </row>
    <row r="559" spans="18:18" x14ac:dyDescent="0.2">
      <c r="R559" s="19"/>
    </row>
    <row r="560" spans="18:18" x14ac:dyDescent="0.2">
      <c r="R560" s="19"/>
    </row>
    <row r="561" spans="18:18" x14ac:dyDescent="0.2">
      <c r="R561" s="19"/>
    </row>
    <row r="562" spans="18:18" x14ac:dyDescent="0.2">
      <c r="R562" s="19"/>
    </row>
    <row r="563" spans="18:18" x14ac:dyDescent="0.2">
      <c r="R563" s="19"/>
    </row>
    <row r="564" spans="18:18" x14ac:dyDescent="0.2">
      <c r="R564" s="19"/>
    </row>
    <row r="565" spans="18:18" x14ac:dyDescent="0.2">
      <c r="R565" s="19"/>
    </row>
    <row r="566" spans="18:18" x14ac:dyDescent="0.2">
      <c r="R566" s="19"/>
    </row>
    <row r="567" spans="18:18" x14ac:dyDescent="0.2">
      <c r="R567" s="19"/>
    </row>
    <row r="568" spans="18:18" x14ac:dyDescent="0.2">
      <c r="R568" s="19"/>
    </row>
    <row r="569" spans="18:18" x14ac:dyDescent="0.2">
      <c r="R569" s="19"/>
    </row>
    <row r="570" spans="18:18" x14ac:dyDescent="0.2">
      <c r="R570" s="19"/>
    </row>
    <row r="571" spans="18:18" x14ac:dyDescent="0.2">
      <c r="R571" s="19"/>
    </row>
    <row r="572" spans="18:18" x14ac:dyDescent="0.2">
      <c r="R572" s="19"/>
    </row>
    <row r="573" spans="18:18" x14ac:dyDescent="0.2">
      <c r="R573" s="19"/>
    </row>
    <row r="574" spans="18:18" x14ac:dyDescent="0.2">
      <c r="R574" s="19"/>
    </row>
    <row r="575" spans="18:18" x14ac:dyDescent="0.2">
      <c r="R575" s="19"/>
    </row>
    <row r="576" spans="18:18" x14ac:dyDescent="0.2">
      <c r="R576" s="19"/>
    </row>
    <row r="577" spans="18:18" x14ac:dyDescent="0.2">
      <c r="R577" s="19"/>
    </row>
    <row r="578" spans="18:18" x14ac:dyDescent="0.2">
      <c r="R578" s="19"/>
    </row>
    <row r="579" spans="18:18" x14ac:dyDescent="0.2">
      <c r="R579" s="19"/>
    </row>
    <row r="580" spans="18:18" x14ac:dyDescent="0.2">
      <c r="R580" s="19"/>
    </row>
    <row r="581" spans="18:18" x14ac:dyDescent="0.2">
      <c r="R581" s="19"/>
    </row>
    <row r="582" spans="18:18" x14ac:dyDescent="0.2">
      <c r="R582" s="19"/>
    </row>
    <row r="583" spans="18:18" x14ac:dyDescent="0.2">
      <c r="R583" s="19"/>
    </row>
    <row r="584" spans="18:18" x14ac:dyDescent="0.2">
      <c r="R584" s="19"/>
    </row>
    <row r="585" spans="18:18" x14ac:dyDescent="0.2">
      <c r="R585" s="19"/>
    </row>
    <row r="586" spans="18:18" x14ac:dyDescent="0.2">
      <c r="R586" s="19"/>
    </row>
    <row r="587" spans="18:18" x14ac:dyDescent="0.2">
      <c r="R587" s="19"/>
    </row>
    <row r="588" spans="18:18" x14ac:dyDescent="0.2">
      <c r="R588" s="19"/>
    </row>
    <row r="589" spans="18:18" x14ac:dyDescent="0.2">
      <c r="R589" s="19"/>
    </row>
    <row r="590" spans="18:18" x14ac:dyDescent="0.2">
      <c r="R590" s="19"/>
    </row>
    <row r="591" spans="18:18" x14ac:dyDescent="0.2">
      <c r="R591" s="19"/>
    </row>
    <row r="592" spans="18:18" x14ac:dyDescent="0.2">
      <c r="R592" s="19"/>
    </row>
    <row r="593" spans="18:18" x14ac:dyDescent="0.2">
      <c r="R593" s="19"/>
    </row>
    <row r="594" spans="18:18" x14ac:dyDescent="0.2">
      <c r="R594" s="19"/>
    </row>
    <row r="595" spans="18:18" x14ac:dyDescent="0.2">
      <c r="R595" s="19"/>
    </row>
    <row r="596" spans="18:18" x14ac:dyDescent="0.2">
      <c r="R596" s="19"/>
    </row>
    <row r="597" spans="18:18" x14ac:dyDescent="0.2">
      <c r="R597" s="19"/>
    </row>
    <row r="598" spans="18:18" x14ac:dyDescent="0.2">
      <c r="R598" s="19"/>
    </row>
    <row r="599" spans="18:18" x14ac:dyDescent="0.2">
      <c r="R599" s="19"/>
    </row>
    <row r="600" spans="18:18" x14ac:dyDescent="0.2">
      <c r="R600" s="19"/>
    </row>
    <row r="601" spans="18:18" x14ac:dyDescent="0.2">
      <c r="R601" s="19"/>
    </row>
    <row r="602" spans="18:18" x14ac:dyDescent="0.2">
      <c r="R602" s="19"/>
    </row>
    <row r="603" spans="18:18" x14ac:dyDescent="0.2">
      <c r="R603" s="19"/>
    </row>
    <row r="604" spans="18:18" x14ac:dyDescent="0.2">
      <c r="R604" s="19"/>
    </row>
    <row r="605" spans="18:18" x14ac:dyDescent="0.2">
      <c r="R605" s="19"/>
    </row>
    <row r="606" spans="18:18" x14ac:dyDescent="0.2">
      <c r="R606" s="19"/>
    </row>
    <row r="607" spans="18:18" x14ac:dyDescent="0.2">
      <c r="R607" s="19"/>
    </row>
    <row r="608" spans="18:18" x14ac:dyDescent="0.2">
      <c r="R608" s="19"/>
    </row>
    <row r="609" spans="18:18" x14ac:dyDescent="0.2">
      <c r="R609" s="19"/>
    </row>
    <row r="610" spans="18:18" x14ac:dyDescent="0.2">
      <c r="R610" s="19"/>
    </row>
    <row r="611" spans="18:18" x14ac:dyDescent="0.2">
      <c r="R611" s="19"/>
    </row>
    <row r="612" spans="18:18" x14ac:dyDescent="0.2">
      <c r="R612" s="19"/>
    </row>
    <row r="613" spans="18:18" x14ac:dyDescent="0.2">
      <c r="R613" s="19"/>
    </row>
    <row r="614" spans="18:18" x14ac:dyDescent="0.2">
      <c r="R614" s="19"/>
    </row>
    <row r="615" spans="18:18" x14ac:dyDescent="0.2">
      <c r="R615" s="19"/>
    </row>
    <row r="616" spans="18:18" x14ac:dyDescent="0.2">
      <c r="R616" s="19"/>
    </row>
    <row r="617" spans="18:18" x14ac:dyDescent="0.2">
      <c r="R617" s="19"/>
    </row>
    <row r="618" spans="18:18" x14ac:dyDescent="0.2">
      <c r="R618" s="19"/>
    </row>
    <row r="619" spans="18:18" x14ac:dyDescent="0.2">
      <c r="R619" s="19"/>
    </row>
    <row r="620" spans="18:18" x14ac:dyDescent="0.2">
      <c r="R620" s="19"/>
    </row>
    <row r="621" spans="18:18" x14ac:dyDescent="0.2">
      <c r="R621" s="19"/>
    </row>
    <row r="622" spans="18:18" x14ac:dyDescent="0.2">
      <c r="R622" s="19"/>
    </row>
    <row r="623" spans="18:18" x14ac:dyDescent="0.2">
      <c r="R623" s="19"/>
    </row>
    <row r="624" spans="18:18" x14ac:dyDescent="0.2">
      <c r="R624" s="19"/>
    </row>
    <row r="625" spans="18:18" x14ac:dyDescent="0.2">
      <c r="R625" s="19"/>
    </row>
    <row r="626" spans="18:18" x14ac:dyDescent="0.2">
      <c r="R626" s="19"/>
    </row>
    <row r="627" spans="18:18" x14ac:dyDescent="0.2">
      <c r="R627" s="19"/>
    </row>
    <row r="628" spans="18:18" x14ac:dyDescent="0.2">
      <c r="R628" s="19"/>
    </row>
    <row r="629" spans="18:18" x14ac:dyDescent="0.2">
      <c r="R629" s="19"/>
    </row>
    <row r="630" spans="18:18" x14ac:dyDescent="0.2">
      <c r="R630" s="19"/>
    </row>
    <row r="631" spans="18:18" x14ac:dyDescent="0.2">
      <c r="R631" s="19"/>
    </row>
    <row r="632" spans="18:18" x14ac:dyDescent="0.2">
      <c r="R632" s="19"/>
    </row>
    <row r="633" spans="18:18" x14ac:dyDescent="0.2">
      <c r="R633" s="19"/>
    </row>
    <row r="634" spans="18:18" x14ac:dyDescent="0.2">
      <c r="R634" s="19"/>
    </row>
    <row r="635" spans="18:18" x14ac:dyDescent="0.2">
      <c r="R635" s="19"/>
    </row>
    <row r="636" spans="18:18" x14ac:dyDescent="0.2">
      <c r="R636" s="19"/>
    </row>
    <row r="637" spans="18:18" x14ac:dyDescent="0.2">
      <c r="R637" s="19"/>
    </row>
    <row r="638" spans="18:18" x14ac:dyDescent="0.2">
      <c r="R638" s="19"/>
    </row>
    <row r="639" spans="18:18" x14ac:dyDescent="0.2">
      <c r="R639" s="19"/>
    </row>
    <row r="640" spans="18:18" x14ac:dyDescent="0.2">
      <c r="R640" s="19"/>
    </row>
    <row r="641" spans="18:18" x14ac:dyDescent="0.2">
      <c r="R641" s="19"/>
    </row>
    <row r="642" spans="18:18" x14ac:dyDescent="0.2">
      <c r="R642" s="19"/>
    </row>
    <row r="643" spans="18:18" x14ac:dyDescent="0.2">
      <c r="R643" s="19"/>
    </row>
    <row r="644" spans="18:18" x14ac:dyDescent="0.2">
      <c r="R644" s="19"/>
    </row>
    <row r="645" spans="18:18" x14ac:dyDescent="0.2">
      <c r="R645" s="19"/>
    </row>
    <row r="646" spans="18:18" x14ac:dyDescent="0.2">
      <c r="R646" s="19"/>
    </row>
    <row r="647" spans="18:18" x14ac:dyDescent="0.2">
      <c r="R647" s="19"/>
    </row>
    <row r="648" spans="18:18" x14ac:dyDescent="0.2">
      <c r="R648" s="19"/>
    </row>
    <row r="649" spans="18:18" x14ac:dyDescent="0.2">
      <c r="R649" s="19"/>
    </row>
    <row r="650" spans="18:18" x14ac:dyDescent="0.2">
      <c r="R650" s="19"/>
    </row>
    <row r="651" spans="18:18" x14ac:dyDescent="0.2">
      <c r="R651" s="19"/>
    </row>
    <row r="652" spans="18:18" x14ac:dyDescent="0.2">
      <c r="R652" s="19"/>
    </row>
    <row r="653" spans="18:18" x14ac:dyDescent="0.2">
      <c r="R653" s="19"/>
    </row>
    <row r="654" spans="18:18" x14ac:dyDescent="0.2">
      <c r="R654" s="19"/>
    </row>
    <row r="655" spans="18:18" x14ac:dyDescent="0.2">
      <c r="R655" s="19"/>
    </row>
    <row r="656" spans="18:18" x14ac:dyDescent="0.2">
      <c r="R656" s="19"/>
    </row>
    <row r="657" spans="18:18" x14ac:dyDescent="0.2">
      <c r="R657" s="19"/>
    </row>
    <row r="658" spans="18:18" x14ac:dyDescent="0.2">
      <c r="R658" s="19"/>
    </row>
    <row r="659" spans="18:18" x14ac:dyDescent="0.2">
      <c r="R659" s="19"/>
    </row>
    <row r="660" spans="18:18" x14ac:dyDescent="0.2">
      <c r="R660" s="19"/>
    </row>
    <row r="661" spans="18:18" x14ac:dyDescent="0.2">
      <c r="R661" s="19"/>
    </row>
    <row r="662" spans="18:18" x14ac:dyDescent="0.2">
      <c r="R662" s="19"/>
    </row>
    <row r="663" spans="18:18" x14ac:dyDescent="0.2">
      <c r="R663" s="19"/>
    </row>
    <row r="664" spans="18:18" x14ac:dyDescent="0.2">
      <c r="R664" s="19"/>
    </row>
    <row r="665" spans="18:18" x14ac:dyDescent="0.2">
      <c r="R665" s="19"/>
    </row>
    <row r="666" spans="18:18" x14ac:dyDescent="0.2">
      <c r="R666" s="19"/>
    </row>
    <row r="667" spans="18:18" x14ac:dyDescent="0.2">
      <c r="R667" s="19"/>
    </row>
    <row r="668" spans="18:18" x14ac:dyDescent="0.2">
      <c r="R668" s="19"/>
    </row>
    <row r="669" spans="18:18" x14ac:dyDescent="0.2">
      <c r="R669" s="19"/>
    </row>
    <row r="670" spans="18:18" x14ac:dyDescent="0.2">
      <c r="R670" s="19"/>
    </row>
    <row r="671" spans="18:18" x14ac:dyDescent="0.2">
      <c r="R671" s="19"/>
    </row>
    <row r="672" spans="18:18" x14ac:dyDescent="0.2">
      <c r="R672" s="19"/>
    </row>
    <row r="673" spans="18:18" x14ac:dyDescent="0.2">
      <c r="R673" s="19"/>
    </row>
    <row r="674" spans="18:18" x14ac:dyDescent="0.2">
      <c r="R674" s="19"/>
    </row>
    <row r="675" spans="18:18" x14ac:dyDescent="0.2">
      <c r="R675" s="19"/>
    </row>
    <row r="676" spans="18:18" x14ac:dyDescent="0.2">
      <c r="R676" s="19"/>
    </row>
    <row r="677" spans="18:18" x14ac:dyDescent="0.2">
      <c r="R677" s="19"/>
    </row>
    <row r="678" spans="18:18" x14ac:dyDescent="0.2">
      <c r="R678" s="19"/>
    </row>
    <row r="679" spans="18:18" x14ac:dyDescent="0.2">
      <c r="R679" s="19"/>
    </row>
    <row r="680" spans="18:18" x14ac:dyDescent="0.2">
      <c r="R680" s="19"/>
    </row>
    <row r="681" spans="18:18" x14ac:dyDescent="0.2">
      <c r="R681" s="19"/>
    </row>
    <row r="682" spans="18:18" x14ac:dyDescent="0.2">
      <c r="R682" s="19"/>
    </row>
    <row r="683" spans="18:18" x14ac:dyDescent="0.2">
      <c r="R683" s="19"/>
    </row>
    <row r="684" spans="18:18" x14ac:dyDescent="0.2">
      <c r="R684" s="19"/>
    </row>
    <row r="685" spans="18:18" x14ac:dyDescent="0.2">
      <c r="R685" s="19"/>
    </row>
    <row r="686" spans="18:18" x14ac:dyDescent="0.2">
      <c r="R686" s="19"/>
    </row>
    <row r="687" spans="18:18" x14ac:dyDescent="0.2">
      <c r="R687" s="19"/>
    </row>
    <row r="688" spans="18:18" x14ac:dyDescent="0.2">
      <c r="R688" s="19"/>
    </row>
    <row r="689" spans="18:18" x14ac:dyDescent="0.2">
      <c r="R689" s="19"/>
    </row>
    <row r="690" spans="18:18" x14ac:dyDescent="0.2">
      <c r="R690" s="19"/>
    </row>
    <row r="691" spans="18:18" x14ac:dyDescent="0.2">
      <c r="R691" s="19"/>
    </row>
    <row r="692" spans="18:18" x14ac:dyDescent="0.2">
      <c r="R692" s="19"/>
    </row>
    <row r="693" spans="18:18" x14ac:dyDescent="0.2">
      <c r="R693" s="19"/>
    </row>
    <row r="694" spans="18:18" x14ac:dyDescent="0.2">
      <c r="R694" s="19"/>
    </row>
    <row r="695" spans="18:18" x14ac:dyDescent="0.2">
      <c r="R695" s="19"/>
    </row>
    <row r="696" spans="18:18" x14ac:dyDescent="0.2">
      <c r="R696" s="19"/>
    </row>
    <row r="697" spans="18:18" x14ac:dyDescent="0.2">
      <c r="R697" s="19"/>
    </row>
    <row r="698" spans="18:18" x14ac:dyDescent="0.2">
      <c r="R698" s="19"/>
    </row>
    <row r="699" spans="18:18" x14ac:dyDescent="0.2">
      <c r="R699" s="19"/>
    </row>
    <row r="700" spans="18:18" x14ac:dyDescent="0.2">
      <c r="R700" s="19"/>
    </row>
    <row r="701" spans="18:18" x14ac:dyDescent="0.2">
      <c r="R701" s="19"/>
    </row>
    <row r="702" spans="18:18" x14ac:dyDescent="0.2">
      <c r="R702" s="19"/>
    </row>
    <row r="703" spans="18:18" x14ac:dyDescent="0.2">
      <c r="R703" s="19"/>
    </row>
    <row r="704" spans="18:18" x14ac:dyDescent="0.2">
      <c r="R704" s="19"/>
    </row>
    <row r="705" spans="18:18" x14ac:dyDescent="0.2">
      <c r="R705" s="19"/>
    </row>
    <row r="706" spans="18:18" x14ac:dyDescent="0.2">
      <c r="R706" s="19"/>
    </row>
    <row r="707" spans="18:18" x14ac:dyDescent="0.2">
      <c r="R707" s="19"/>
    </row>
    <row r="708" spans="18:18" x14ac:dyDescent="0.2">
      <c r="R708" s="19"/>
    </row>
    <row r="709" spans="18:18" x14ac:dyDescent="0.2">
      <c r="R709" s="19"/>
    </row>
    <row r="710" spans="18:18" x14ac:dyDescent="0.2">
      <c r="R710" s="19"/>
    </row>
    <row r="711" spans="18:18" x14ac:dyDescent="0.2">
      <c r="R711" s="19"/>
    </row>
    <row r="712" spans="18:18" x14ac:dyDescent="0.2">
      <c r="R712" s="19"/>
    </row>
    <row r="713" spans="18:18" x14ac:dyDescent="0.2">
      <c r="R713" s="19"/>
    </row>
    <row r="714" spans="18:18" x14ac:dyDescent="0.2">
      <c r="R714" s="19"/>
    </row>
    <row r="715" spans="18:18" x14ac:dyDescent="0.2">
      <c r="R715" s="19"/>
    </row>
    <row r="716" spans="18:18" x14ac:dyDescent="0.2">
      <c r="R716" s="19"/>
    </row>
    <row r="717" spans="18:18" x14ac:dyDescent="0.2">
      <c r="R717" s="19"/>
    </row>
    <row r="718" spans="18:18" x14ac:dyDescent="0.2">
      <c r="R718" s="19"/>
    </row>
    <row r="719" spans="18:18" x14ac:dyDescent="0.2">
      <c r="R719" s="19"/>
    </row>
    <row r="720" spans="18:18" x14ac:dyDescent="0.2">
      <c r="R720" s="19"/>
    </row>
    <row r="721" spans="18:18" x14ac:dyDescent="0.2">
      <c r="R721" s="19"/>
    </row>
    <row r="722" spans="18:18" x14ac:dyDescent="0.2">
      <c r="R722" s="19"/>
    </row>
    <row r="723" spans="18:18" x14ac:dyDescent="0.2">
      <c r="R723" s="19"/>
    </row>
    <row r="724" spans="18:18" x14ac:dyDescent="0.2">
      <c r="R724" s="19"/>
    </row>
    <row r="725" spans="18:18" x14ac:dyDescent="0.2">
      <c r="R725" s="19"/>
    </row>
    <row r="726" spans="18:18" x14ac:dyDescent="0.2">
      <c r="R726" s="19"/>
    </row>
    <row r="727" spans="18:18" x14ac:dyDescent="0.2">
      <c r="R727" s="19"/>
    </row>
    <row r="728" spans="18:18" x14ac:dyDescent="0.2">
      <c r="R728" s="19"/>
    </row>
    <row r="729" spans="18:18" x14ac:dyDescent="0.2">
      <c r="R729" s="19"/>
    </row>
    <row r="730" spans="18:18" x14ac:dyDescent="0.2">
      <c r="R730" s="19"/>
    </row>
    <row r="731" spans="18:18" x14ac:dyDescent="0.2">
      <c r="R731" s="19"/>
    </row>
    <row r="732" spans="18:18" x14ac:dyDescent="0.2">
      <c r="R732" s="19"/>
    </row>
    <row r="733" spans="18:18" x14ac:dyDescent="0.2">
      <c r="R733" s="19"/>
    </row>
    <row r="734" spans="18:18" x14ac:dyDescent="0.2">
      <c r="R734" s="19"/>
    </row>
    <row r="735" spans="18:18" x14ac:dyDescent="0.2">
      <c r="R735" s="19"/>
    </row>
    <row r="736" spans="18:18" x14ac:dyDescent="0.2">
      <c r="R736" s="19"/>
    </row>
    <row r="737" spans="18:18" x14ac:dyDescent="0.2">
      <c r="R737" s="19"/>
    </row>
    <row r="738" spans="18:18" x14ac:dyDescent="0.2">
      <c r="R738" s="19"/>
    </row>
    <row r="739" spans="18:18" x14ac:dyDescent="0.2">
      <c r="R739" s="19"/>
    </row>
    <row r="740" spans="18:18" x14ac:dyDescent="0.2">
      <c r="R740" s="19"/>
    </row>
    <row r="741" spans="18:18" x14ac:dyDescent="0.2">
      <c r="R741" s="19"/>
    </row>
    <row r="742" spans="18:18" x14ac:dyDescent="0.2">
      <c r="R742" s="19"/>
    </row>
    <row r="743" spans="18:18" x14ac:dyDescent="0.2">
      <c r="R743" s="19"/>
    </row>
    <row r="744" spans="18:18" x14ac:dyDescent="0.2">
      <c r="R744" s="19"/>
    </row>
    <row r="745" spans="18:18" x14ac:dyDescent="0.2">
      <c r="R745" s="19"/>
    </row>
    <row r="746" spans="18:18" x14ac:dyDescent="0.2">
      <c r="R746" s="19"/>
    </row>
    <row r="747" spans="18:18" x14ac:dyDescent="0.2">
      <c r="R747" s="19"/>
    </row>
    <row r="748" spans="18:18" x14ac:dyDescent="0.2">
      <c r="R748" s="19"/>
    </row>
    <row r="749" spans="18:18" x14ac:dyDescent="0.2">
      <c r="R749" s="19"/>
    </row>
    <row r="750" spans="18:18" x14ac:dyDescent="0.2">
      <c r="R750" s="19"/>
    </row>
    <row r="751" spans="18:18" x14ac:dyDescent="0.2">
      <c r="R751" s="19"/>
    </row>
    <row r="752" spans="18:18" x14ac:dyDescent="0.2">
      <c r="R752" s="19"/>
    </row>
    <row r="753" spans="18:18" x14ac:dyDescent="0.2">
      <c r="R753" s="19"/>
    </row>
    <row r="754" spans="18:18" x14ac:dyDescent="0.2">
      <c r="R754" s="19"/>
    </row>
    <row r="755" spans="18:18" x14ac:dyDescent="0.2">
      <c r="R755" s="19"/>
    </row>
    <row r="756" spans="18:18" x14ac:dyDescent="0.2">
      <c r="R756" s="19"/>
    </row>
    <row r="757" spans="18:18" x14ac:dyDescent="0.2">
      <c r="R757" s="19"/>
    </row>
    <row r="758" spans="18:18" x14ac:dyDescent="0.2">
      <c r="R758" s="19"/>
    </row>
    <row r="759" spans="18:18" x14ac:dyDescent="0.2">
      <c r="R759" s="19"/>
    </row>
    <row r="760" spans="18:18" x14ac:dyDescent="0.2">
      <c r="R760" s="19"/>
    </row>
    <row r="761" spans="18:18" x14ac:dyDescent="0.2">
      <c r="R761" s="19"/>
    </row>
    <row r="762" spans="18:18" x14ac:dyDescent="0.2">
      <c r="R762" s="19"/>
    </row>
    <row r="763" spans="18:18" x14ac:dyDescent="0.2">
      <c r="R763" s="19"/>
    </row>
    <row r="764" spans="18:18" x14ac:dyDescent="0.2">
      <c r="R764" s="19"/>
    </row>
    <row r="765" spans="18:18" x14ac:dyDescent="0.2">
      <c r="R765" s="19"/>
    </row>
    <row r="766" spans="18:18" x14ac:dyDescent="0.2">
      <c r="R766" s="19"/>
    </row>
    <row r="767" spans="18:18" x14ac:dyDescent="0.2">
      <c r="R767" s="19"/>
    </row>
    <row r="768" spans="18:18" x14ac:dyDescent="0.2">
      <c r="R768" s="19"/>
    </row>
    <row r="769" spans="18:19" x14ac:dyDescent="0.2">
      <c r="R769" s="19"/>
    </row>
    <row r="770" spans="18:19" x14ac:dyDescent="0.2">
      <c r="R770" s="19"/>
    </row>
    <row r="771" spans="18:19" x14ac:dyDescent="0.2">
      <c r="R771" s="19"/>
    </row>
    <row r="772" spans="18:19" x14ac:dyDescent="0.2">
      <c r="R772" s="19"/>
    </row>
    <row r="773" spans="18:19" x14ac:dyDescent="0.2">
      <c r="R773" s="19"/>
    </row>
    <row r="774" spans="18:19" x14ac:dyDescent="0.2">
      <c r="R774" s="19"/>
    </row>
    <row r="775" spans="18:19" x14ac:dyDescent="0.2">
      <c r="R775" s="19"/>
    </row>
    <row r="776" spans="18:19" x14ac:dyDescent="0.2">
      <c r="R776" s="19"/>
    </row>
    <row r="777" spans="18:19" x14ac:dyDescent="0.2">
      <c r="R777" s="19"/>
    </row>
    <row r="778" spans="18:19" x14ac:dyDescent="0.2">
      <c r="R778" s="19"/>
      <c r="S778" s="19"/>
    </row>
    <row r="779" spans="18:19" x14ac:dyDescent="0.2">
      <c r="R779" s="19"/>
      <c r="S779" s="19"/>
    </row>
    <row r="780" spans="18:19" x14ac:dyDescent="0.2">
      <c r="R780" s="19"/>
      <c r="S780" s="19"/>
    </row>
    <row r="781" spans="18:19" x14ac:dyDescent="0.2">
      <c r="R781" s="19"/>
      <c r="S781" s="19"/>
    </row>
    <row r="782" spans="18:19" x14ac:dyDescent="0.2">
      <c r="R782" s="19"/>
      <c r="S782" s="19"/>
    </row>
    <row r="783" spans="18:19" x14ac:dyDescent="0.2">
      <c r="R783" s="19"/>
      <c r="S783" s="19"/>
    </row>
    <row r="784" spans="18:19" x14ac:dyDescent="0.2">
      <c r="R784" s="19"/>
      <c r="S784" s="19"/>
    </row>
    <row r="785" spans="18:19" x14ac:dyDescent="0.2">
      <c r="R785" s="19"/>
      <c r="S785" s="19"/>
    </row>
    <row r="786" spans="18:19" x14ac:dyDescent="0.2">
      <c r="R786" s="19"/>
      <c r="S786" s="19"/>
    </row>
    <row r="787" spans="18:19" x14ac:dyDescent="0.2">
      <c r="R787" s="19"/>
      <c r="S787" s="19"/>
    </row>
    <row r="788" spans="18:19" x14ac:dyDescent="0.2">
      <c r="R788" s="19"/>
      <c r="S788" s="19"/>
    </row>
    <row r="789" spans="18:19" x14ac:dyDescent="0.2">
      <c r="R789" s="19"/>
      <c r="S789" s="19"/>
    </row>
    <row r="790" spans="18:19" x14ac:dyDescent="0.2">
      <c r="R790" s="19"/>
      <c r="S790" s="19"/>
    </row>
    <row r="791" spans="18:19" x14ac:dyDescent="0.2">
      <c r="R791" s="19"/>
      <c r="S791" s="19"/>
    </row>
    <row r="792" spans="18:19" x14ac:dyDescent="0.2">
      <c r="R792" s="19"/>
      <c r="S792" s="19"/>
    </row>
    <row r="793" spans="18:19" x14ac:dyDescent="0.2">
      <c r="R793" s="19"/>
      <c r="S793" s="19"/>
    </row>
    <row r="794" spans="18:19" x14ac:dyDescent="0.2">
      <c r="R794" s="19"/>
      <c r="S794" s="19"/>
    </row>
    <row r="795" spans="18:19" x14ac:dyDescent="0.2">
      <c r="R795" s="19"/>
      <c r="S795" s="19"/>
    </row>
    <row r="796" spans="18:19" x14ac:dyDescent="0.2">
      <c r="R796" s="19"/>
      <c r="S796" s="19"/>
    </row>
    <row r="797" spans="18:19" x14ac:dyDescent="0.2">
      <c r="R797" s="19"/>
      <c r="S797" s="19"/>
    </row>
    <row r="798" spans="18:19" x14ac:dyDescent="0.2">
      <c r="R798" s="19"/>
      <c r="S798" s="19"/>
    </row>
    <row r="799" spans="18:19" x14ac:dyDescent="0.2">
      <c r="R799" s="19"/>
      <c r="S799" s="19"/>
    </row>
    <row r="800" spans="18:19" x14ac:dyDescent="0.2">
      <c r="R800" s="19"/>
      <c r="S800" s="19"/>
    </row>
    <row r="801" spans="18:19" x14ac:dyDescent="0.2">
      <c r="R801" s="19"/>
      <c r="S801" s="19"/>
    </row>
    <row r="802" spans="18:19" x14ac:dyDescent="0.2">
      <c r="R802" s="19"/>
      <c r="S802" s="19"/>
    </row>
    <row r="803" spans="18:19" x14ac:dyDescent="0.2">
      <c r="R803" s="19"/>
      <c r="S803" s="19"/>
    </row>
    <row r="804" spans="18:19" x14ac:dyDescent="0.2">
      <c r="R804" s="19"/>
      <c r="S804" s="19"/>
    </row>
    <row r="805" spans="18:19" x14ac:dyDescent="0.2">
      <c r="R805" s="19"/>
      <c r="S805" s="19"/>
    </row>
    <row r="806" spans="18:19" x14ac:dyDescent="0.2">
      <c r="R806" s="19"/>
      <c r="S806" s="19"/>
    </row>
    <row r="807" spans="18:19" x14ac:dyDescent="0.2">
      <c r="R807" s="19"/>
      <c r="S807" s="19"/>
    </row>
    <row r="808" spans="18:19" x14ac:dyDescent="0.2">
      <c r="R808" s="19"/>
      <c r="S808" s="19"/>
    </row>
    <row r="809" spans="18:19" x14ac:dyDescent="0.2">
      <c r="R809" s="19"/>
      <c r="S809" s="19"/>
    </row>
    <row r="810" spans="18:19" x14ac:dyDescent="0.2">
      <c r="R810" s="19"/>
      <c r="S810" s="19"/>
    </row>
    <row r="811" spans="18:19" x14ac:dyDescent="0.2">
      <c r="R811" s="19"/>
      <c r="S811" s="19"/>
    </row>
    <row r="812" spans="18:19" x14ac:dyDescent="0.2">
      <c r="R812" s="19"/>
      <c r="S812" s="19"/>
    </row>
    <row r="813" spans="18:19" x14ac:dyDescent="0.2">
      <c r="R813" s="19"/>
      <c r="S813" s="19"/>
    </row>
    <row r="814" spans="18:19" x14ac:dyDescent="0.2">
      <c r="R814" s="19"/>
      <c r="S814" s="19"/>
    </row>
    <row r="815" spans="18:19" x14ac:dyDescent="0.2">
      <c r="R815" s="19"/>
      <c r="S815" s="19"/>
    </row>
    <row r="816" spans="18:19" x14ac:dyDescent="0.2">
      <c r="R816" s="19"/>
      <c r="S816" s="19"/>
    </row>
    <row r="817" spans="18:19" x14ac:dyDescent="0.2">
      <c r="R817" s="19"/>
      <c r="S817" s="19"/>
    </row>
    <row r="818" spans="18:19" x14ac:dyDescent="0.2">
      <c r="R818" s="19"/>
      <c r="S818" s="19"/>
    </row>
    <row r="819" spans="18:19" x14ac:dyDescent="0.2">
      <c r="R819" s="19"/>
      <c r="S819" s="19"/>
    </row>
    <row r="820" spans="18:19" x14ac:dyDescent="0.2">
      <c r="R820" s="19"/>
      <c r="S820" s="19"/>
    </row>
    <row r="821" spans="18:19" x14ac:dyDescent="0.2">
      <c r="R821" s="19"/>
      <c r="S821" s="19"/>
    </row>
    <row r="822" spans="18:19" x14ac:dyDescent="0.2">
      <c r="R822" s="19"/>
      <c r="S822" s="19"/>
    </row>
    <row r="823" spans="18:19" x14ac:dyDescent="0.2">
      <c r="R823" s="19"/>
      <c r="S823" s="19"/>
    </row>
    <row r="824" spans="18:19" x14ac:dyDescent="0.2">
      <c r="R824" s="19"/>
      <c r="S824" s="19"/>
    </row>
    <row r="825" spans="18:19" x14ac:dyDescent="0.2">
      <c r="R825" s="19"/>
      <c r="S825" s="19"/>
    </row>
    <row r="826" spans="18:19" x14ac:dyDescent="0.2">
      <c r="R826" s="19"/>
      <c r="S826" s="19"/>
    </row>
    <row r="827" spans="18:19" x14ac:dyDescent="0.2">
      <c r="R827" s="19"/>
      <c r="S827" s="19"/>
    </row>
    <row r="828" spans="18:19" x14ac:dyDescent="0.2">
      <c r="R828" s="19"/>
      <c r="S828" s="19"/>
    </row>
    <row r="829" spans="18:19" x14ac:dyDescent="0.2">
      <c r="R829" s="19"/>
      <c r="S829" s="19"/>
    </row>
    <row r="830" spans="18:19" x14ac:dyDescent="0.2">
      <c r="R830" s="19"/>
      <c r="S830" s="19"/>
    </row>
    <row r="831" spans="18:19" x14ac:dyDescent="0.2">
      <c r="R831" s="19"/>
      <c r="S831" s="19"/>
    </row>
    <row r="832" spans="18:19" x14ac:dyDescent="0.2">
      <c r="R832" s="19"/>
      <c r="S832" s="19"/>
    </row>
    <row r="833" spans="18:19" x14ac:dyDescent="0.2">
      <c r="R833" s="19"/>
      <c r="S833" s="19"/>
    </row>
    <row r="834" spans="18:19" x14ac:dyDescent="0.2">
      <c r="R834" s="19"/>
      <c r="S834" s="19"/>
    </row>
    <row r="835" spans="18:19" x14ac:dyDescent="0.2">
      <c r="R835" s="19"/>
      <c r="S835" s="19"/>
    </row>
    <row r="836" spans="18:19" x14ac:dyDescent="0.2">
      <c r="R836" s="19"/>
      <c r="S836" s="19"/>
    </row>
    <row r="837" spans="18:19" x14ac:dyDescent="0.2">
      <c r="R837" s="19"/>
      <c r="S837" s="19"/>
    </row>
    <row r="838" spans="18:19" x14ac:dyDescent="0.2">
      <c r="R838" s="19"/>
      <c r="S838" s="19"/>
    </row>
    <row r="839" spans="18:19" x14ac:dyDescent="0.2">
      <c r="R839" s="19"/>
      <c r="S839" s="19"/>
    </row>
    <row r="840" spans="18:19" x14ac:dyDescent="0.2">
      <c r="R840" s="19"/>
      <c r="S840" s="19"/>
    </row>
    <row r="841" spans="18:19" x14ac:dyDescent="0.2">
      <c r="R841" s="19"/>
      <c r="S841" s="19"/>
    </row>
    <row r="842" spans="18:19" x14ac:dyDescent="0.2">
      <c r="R842" s="19"/>
      <c r="S842" s="19"/>
    </row>
    <row r="843" spans="18:19" x14ac:dyDescent="0.2">
      <c r="R843" s="19"/>
      <c r="S843" s="19"/>
    </row>
    <row r="844" spans="18:19" x14ac:dyDescent="0.2">
      <c r="R844" s="19"/>
      <c r="S844" s="19"/>
    </row>
    <row r="845" spans="18:19" x14ac:dyDescent="0.2">
      <c r="R845" s="19"/>
      <c r="S845" s="19"/>
    </row>
    <row r="846" spans="18:19" x14ac:dyDescent="0.2">
      <c r="R846" s="19"/>
      <c r="S846" s="19"/>
    </row>
    <row r="847" spans="18:19" x14ac:dyDescent="0.2">
      <c r="R847" s="19"/>
      <c r="S847" s="19"/>
    </row>
    <row r="848" spans="18:19" x14ac:dyDescent="0.2">
      <c r="R848" s="19"/>
      <c r="S848" s="19"/>
    </row>
    <row r="849" spans="18:19" x14ac:dyDescent="0.2">
      <c r="R849" s="19"/>
      <c r="S849" s="19"/>
    </row>
    <row r="850" spans="18:19" x14ac:dyDescent="0.2">
      <c r="R850" s="19"/>
      <c r="S850" s="19"/>
    </row>
    <row r="851" spans="18:19" x14ac:dyDescent="0.2">
      <c r="R851" s="19"/>
      <c r="S851" s="19"/>
    </row>
    <row r="852" spans="18:19" x14ac:dyDescent="0.2">
      <c r="R852" s="19"/>
      <c r="S852" s="19"/>
    </row>
    <row r="853" spans="18:19" x14ac:dyDescent="0.2">
      <c r="R853" s="19"/>
      <c r="S853" s="19"/>
    </row>
    <row r="854" spans="18:19" x14ac:dyDescent="0.2">
      <c r="R854" s="19"/>
      <c r="S854" s="19"/>
    </row>
    <row r="855" spans="18:19" x14ac:dyDescent="0.2">
      <c r="R855" s="19"/>
      <c r="S855" s="19"/>
    </row>
    <row r="856" spans="18:19" x14ac:dyDescent="0.2">
      <c r="R856" s="19"/>
      <c r="S856" s="19"/>
    </row>
    <row r="857" spans="18:19" x14ac:dyDescent="0.2">
      <c r="R857" s="19"/>
      <c r="S857" s="19"/>
    </row>
    <row r="858" spans="18:19" x14ac:dyDescent="0.2">
      <c r="R858" s="19"/>
      <c r="S858" s="19"/>
    </row>
    <row r="859" spans="18:19" x14ac:dyDescent="0.2">
      <c r="R859" s="19"/>
      <c r="S859" s="19"/>
    </row>
    <row r="860" spans="18:19" x14ac:dyDescent="0.2">
      <c r="R860" s="19"/>
      <c r="S860" s="19"/>
    </row>
    <row r="861" spans="18:19" x14ac:dyDescent="0.2">
      <c r="R861" s="19"/>
      <c r="S861" s="19"/>
    </row>
    <row r="862" spans="18:19" x14ac:dyDescent="0.2">
      <c r="R862" s="19"/>
      <c r="S862" s="19"/>
    </row>
    <row r="863" spans="18:19" x14ac:dyDescent="0.2">
      <c r="R863" s="19"/>
      <c r="S863" s="19"/>
    </row>
    <row r="864" spans="18:19" x14ac:dyDescent="0.2">
      <c r="R864" s="19"/>
      <c r="S864" s="19"/>
    </row>
    <row r="865" spans="18:19" x14ac:dyDescent="0.2">
      <c r="R865" s="19"/>
      <c r="S865" s="19"/>
    </row>
    <row r="866" spans="18:19" x14ac:dyDescent="0.2">
      <c r="R866" s="19"/>
      <c r="S866" s="19"/>
    </row>
    <row r="867" spans="18:19" x14ac:dyDescent="0.2">
      <c r="R867" s="19"/>
      <c r="S867" s="19"/>
    </row>
    <row r="868" spans="18:19" x14ac:dyDescent="0.2">
      <c r="R868" s="19"/>
      <c r="S868" s="19"/>
    </row>
    <row r="869" spans="18:19" x14ac:dyDescent="0.2">
      <c r="R869" s="19"/>
      <c r="S869" s="19"/>
    </row>
    <row r="870" spans="18:19" x14ac:dyDescent="0.2">
      <c r="R870" s="19"/>
      <c r="S870" s="19"/>
    </row>
    <row r="871" spans="18:19" x14ac:dyDescent="0.2">
      <c r="R871" s="19"/>
      <c r="S871" s="19"/>
    </row>
    <row r="872" spans="18:19" x14ac:dyDescent="0.2">
      <c r="R872" s="19"/>
      <c r="S872" s="19"/>
    </row>
    <row r="873" spans="18:19" x14ac:dyDescent="0.2">
      <c r="R873" s="19"/>
      <c r="S873" s="19"/>
    </row>
    <row r="874" spans="18:19" x14ac:dyDescent="0.2">
      <c r="R874" s="19"/>
      <c r="S874" s="19"/>
    </row>
    <row r="875" spans="18:19" x14ac:dyDescent="0.2">
      <c r="R875" s="19"/>
      <c r="S875" s="19"/>
    </row>
    <row r="876" spans="18:19" x14ac:dyDescent="0.2">
      <c r="R876" s="19"/>
      <c r="S876" s="19"/>
    </row>
    <row r="877" spans="18:19" x14ac:dyDescent="0.2">
      <c r="R877" s="19"/>
      <c r="S877" s="19"/>
    </row>
    <row r="878" spans="18:19" x14ac:dyDescent="0.2">
      <c r="R878" s="19"/>
      <c r="S878" s="19"/>
    </row>
    <row r="879" spans="18:19" x14ac:dyDescent="0.2">
      <c r="R879" s="19"/>
      <c r="S879" s="19"/>
    </row>
    <row r="880" spans="18:19" x14ac:dyDescent="0.2">
      <c r="R880" s="19"/>
      <c r="S880" s="19"/>
    </row>
    <row r="881" spans="18:19" x14ac:dyDescent="0.2">
      <c r="R881" s="19"/>
      <c r="S881" s="19"/>
    </row>
    <row r="882" spans="18:19" x14ac:dyDescent="0.2">
      <c r="R882" s="19"/>
      <c r="S882" s="19"/>
    </row>
    <row r="883" spans="18:19" x14ac:dyDescent="0.2">
      <c r="R883" s="19"/>
      <c r="S883" s="19"/>
    </row>
    <row r="884" spans="18:19" x14ac:dyDescent="0.2">
      <c r="R884" s="19"/>
      <c r="S884" s="19"/>
    </row>
    <row r="885" spans="18:19" x14ac:dyDescent="0.2">
      <c r="R885" s="19"/>
      <c r="S885" s="19"/>
    </row>
    <row r="886" spans="18:19" x14ac:dyDescent="0.2">
      <c r="R886" s="19"/>
      <c r="S886" s="19"/>
    </row>
    <row r="887" spans="18:19" x14ac:dyDescent="0.2">
      <c r="R887" s="19"/>
      <c r="S887" s="19"/>
    </row>
    <row r="888" spans="18:19" x14ac:dyDescent="0.2">
      <c r="R888" s="19"/>
      <c r="S888" s="19"/>
    </row>
    <row r="889" spans="18:19" x14ac:dyDescent="0.2">
      <c r="R889" s="19"/>
      <c r="S889" s="19"/>
    </row>
    <row r="890" spans="18:19" x14ac:dyDescent="0.2">
      <c r="R890" s="19"/>
      <c r="S890" s="19"/>
    </row>
    <row r="891" spans="18:19" x14ac:dyDescent="0.2">
      <c r="R891" s="19"/>
      <c r="S891" s="19"/>
    </row>
    <row r="892" spans="18:19" x14ac:dyDescent="0.2">
      <c r="R892" s="19"/>
      <c r="S892" s="19"/>
    </row>
    <row r="893" spans="18:19" x14ac:dyDescent="0.2">
      <c r="R893" s="19"/>
      <c r="S893" s="19"/>
    </row>
    <row r="894" spans="18:19" x14ac:dyDescent="0.2">
      <c r="R894" s="19"/>
      <c r="S894" s="19"/>
    </row>
    <row r="895" spans="18:19" x14ac:dyDescent="0.2">
      <c r="R895" s="19"/>
      <c r="S895" s="19"/>
    </row>
    <row r="896" spans="18:19" x14ac:dyDescent="0.2">
      <c r="R896" s="19"/>
      <c r="S896" s="19"/>
    </row>
    <row r="897" spans="18:19" x14ac:dyDescent="0.2">
      <c r="R897" s="19"/>
      <c r="S897" s="19"/>
    </row>
    <row r="898" spans="18:19" x14ac:dyDescent="0.2">
      <c r="R898" s="19"/>
      <c r="S898" s="19"/>
    </row>
    <row r="899" spans="18:19" x14ac:dyDescent="0.2">
      <c r="R899" s="19"/>
      <c r="S899" s="19"/>
    </row>
    <row r="900" spans="18:19" x14ac:dyDescent="0.2">
      <c r="R900" s="19"/>
      <c r="S900" s="19"/>
    </row>
    <row r="901" spans="18:19" x14ac:dyDescent="0.2">
      <c r="R901" s="19"/>
      <c r="S901" s="19"/>
    </row>
    <row r="902" spans="18:19" x14ac:dyDescent="0.2">
      <c r="R902" s="19"/>
      <c r="S902" s="19"/>
    </row>
    <row r="903" spans="18:19" x14ac:dyDescent="0.2">
      <c r="R903" s="19"/>
      <c r="S903" s="19"/>
    </row>
    <row r="904" spans="18:19" x14ac:dyDescent="0.2">
      <c r="R904" s="19"/>
      <c r="S904" s="19"/>
    </row>
    <row r="905" spans="18:19" x14ac:dyDescent="0.2">
      <c r="R905" s="19"/>
      <c r="S905" s="19"/>
    </row>
    <row r="906" spans="18:19" x14ac:dyDescent="0.2">
      <c r="R906" s="19"/>
      <c r="S906" s="19"/>
    </row>
    <row r="907" spans="18:19" x14ac:dyDescent="0.2">
      <c r="R907" s="19"/>
      <c r="S907" s="19"/>
    </row>
    <row r="908" spans="18:19" x14ac:dyDescent="0.2">
      <c r="R908" s="19"/>
      <c r="S908" s="19"/>
    </row>
    <row r="909" spans="18:19" x14ac:dyDescent="0.2">
      <c r="R909" s="19"/>
      <c r="S909" s="19"/>
    </row>
    <row r="910" spans="18:19" x14ac:dyDescent="0.2">
      <c r="R910" s="19"/>
      <c r="S910" s="19"/>
    </row>
    <row r="911" spans="18:19" x14ac:dyDescent="0.2">
      <c r="R911" s="19"/>
      <c r="S911" s="19"/>
    </row>
    <row r="912" spans="18:19" x14ac:dyDescent="0.2">
      <c r="R912" s="19"/>
      <c r="S912" s="19"/>
    </row>
    <row r="913" spans="18:19" x14ac:dyDescent="0.2">
      <c r="R913" s="19"/>
      <c r="S913" s="19"/>
    </row>
    <row r="914" spans="18:19" x14ac:dyDescent="0.2">
      <c r="R914" s="19"/>
      <c r="S914" s="19"/>
    </row>
    <row r="915" spans="18:19" x14ac:dyDescent="0.2">
      <c r="R915" s="19"/>
      <c r="S915" s="19"/>
    </row>
    <row r="916" spans="18:19" x14ac:dyDescent="0.2">
      <c r="R916" s="19"/>
      <c r="S916" s="19"/>
    </row>
    <row r="917" spans="18:19" x14ac:dyDescent="0.2">
      <c r="R917" s="19"/>
      <c r="S917" s="19"/>
    </row>
    <row r="918" spans="18:19" x14ac:dyDescent="0.2">
      <c r="R918" s="19"/>
      <c r="S918" s="19"/>
    </row>
    <row r="919" spans="18:19" x14ac:dyDescent="0.2">
      <c r="R919" s="19"/>
      <c r="S919" s="19"/>
    </row>
    <row r="920" spans="18:19" x14ac:dyDescent="0.2">
      <c r="R920" s="19"/>
      <c r="S920" s="19"/>
    </row>
    <row r="921" spans="18:19" x14ac:dyDescent="0.2">
      <c r="R921" s="19"/>
      <c r="S921" s="19"/>
    </row>
    <row r="922" spans="18:19" x14ac:dyDescent="0.2">
      <c r="R922" s="19"/>
      <c r="S922" s="19"/>
    </row>
    <row r="923" spans="18:19" x14ac:dyDescent="0.2">
      <c r="R923" s="19"/>
      <c r="S923" s="19"/>
    </row>
    <row r="924" spans="18:19" x14ac:dyDescent="0.2">
      <c r="R924" s="19"/>
      <c r="S924" s="19"/>
    </row>
    <row r="925" spans="18:19" x14ac:dyDescent="0.2">
      <c r="R925" s="19"/>
      <c r="S925" s="19"/>
    </row>
    <row r="926" spans="18:19" x14ac:dyDescent="0.2">
      <c r="R926" s="19"/>
      <c r="S926" s="19"/>
    </row>
    <row r="927" spans="18:19" x14ac:dyDescent="0.2">
      <c r="R927" s="19"/>
      <c r="S927" s="19"/>
    </row>
    <row r="928" spans="18:19" x14ac:dyDescent="0.2">
      <c r="R928" s="19"/>
      <c r="S928" s="19"/>
    </row>
    <row r="929" spans="18:19" x14ac:dyDescent="0.2">
      <c r="R929" s="19"/>
      <c r="S929" s="19"/>
    </row>
    <row r="930" spans="18:19" x14ac:dyDescent="0.2">
      <c r="R930" s="19"/>
      <c r="S930" s="19"/>
    </row>
    <row r="931" spans="18:19" x14ac:dyDescent="0.2">
      <c r="R931" s="19"/>
      <c r="S931" s="19"/>
    </row>
    <row r="932" spans="18:19" x14ac:dyDescent="0.2">
      <c r="R932" s="19"/>
      <c r="S932" s="19"/>
    </row>
    <row r="933" spans="18:19" x14ac:dyDescent="0.2">
      <c r="R933" s="19"/>
      <c r="S933" s="19"/>
    </row>
    <row r="934" spans="18:19" x14ac:dyDescent="0.2">
      <c r="R934" s="19"/>
      <c r="S934" s="19"/>
    </row>
    <row r="935" spans="18:19" x14ac:dyDescent="0.2">
      <c r="R935" s="19"/>
      <c r="S935" s="19"/>
    </row>
    <row r="936" spans="18:19" x14ac:dyDescent="0.2">
      <c r="R936" s="19"/>
      <c r="S936" s="19"/>
    </row>
    <row r="937" spans="18:19" x14ac:dyDescent="0.2">
      <c r="R937" s="19"/>
      <c r="S937" s="19"/>
    </row>
    <row r="938" spans="18:19" x14ac:dyDescent="0.2">
      <c r="R938" s="19"/>
      <c r="S938" s="19"/>
    </row>
    <row r="939" spans="18:19" x14ac:dyDescent="0.2">
      <c r="R939" s="19"/>
      <c r="S939" s="19"/>
    </row>
    <row r="940" spans="18:19" x14ac:dyDescent="0.2">
      <c r="R940" s="19"/>
      <c r="S940" s="19"/>
    </row>
    <row r="941" spans="18:19" x14ac:dyDescent="0.2">
      <c r="R941" s="19"/>
      <c r="S941" s="19"/>
    </row>
    <row r="942" spans="18:19" x14ac:dyDescent="0.2">
      <c r="R942" s="19"/>
      <c r="S942" s="19"/>
    </row>
    <row r="943" spans="18:19" x14ac:dyDescent="0.2">
      <c r="R943" s="19"/>
      <c r="S943" s="19"/>
    </row>
    <row r="944" spans="18:19" x14ac:dyDescent="0.2">
      <c r="R944" s="19"/>
      <c r="S944" s="19"/>
    </row>
    <row r="945" spans="18:19" x14ac:dyDescent="0.2">
      <c r="R945" s="19"/>
      <c r="S945" s="19"/>
    </row>
    <row r="946" spans="18:19" x14ac:dyDescent="0.2">
      <c r="R946" s="19"/>
      <c r="S946" s="19"/>
    </row>
    <row r="947" spans="18:19" x14ac:dyDescent="0.2">
      <c r="R947" s="19"/>
      <c r="S947" s="19"/>
    </row>
    <row r="948" spans="18:19" x14ac:dyDescent="0.2">
      <c r="R948" s="19"/>
      <c r="S948" s="19"/>
    </row>
    <row r="949" spans="18:19" x14ac:dyDescent="0.2">
      <c r="R949" s="19"/>
      <c r="S949" s="19"/>
    </row>
    <row r="950" spans="18:19" x14ac:dyDescent="0.2">
      <c r="R950" s="19"/>
      <c r="S950" s="19"/>
    </row>
    <row r="951" spans="18:19" x14ac:dyDescent="0.2">
      <c r="R951" s="19"/>
      <c r="S951" s="19"/>
    </row>
    <row r="952" spans="18:19" x14ac:dyDescent="0.2">
      <c r="R952" s="19"/>
      <c r="S952" s="19"/>
    </row>
    <row r="953" spans="18:19" x14ac:dyDescent="0.2">
      <c r="R953" s="19"/>
      <c r="S953" s="19"/>
    </row>
    <row r="954" spans="18:19" x14ac:dyDescent="0.2">
      <c r="R954" s="19"/>
      <c r="S954" s="19"/>
    </row>
    <row r="955" spans="18:19" x14ac:dyDescent="0.2">
      <c r="R955" s="19"/>
      <c r="S955" s="19"/>
    </row>
    <row r="956" spans="18:19" x14ac:dyDescent="0.2">
      <c r="R956" s="19"/>
      <c r="S956" s="19"/>
    </row>
    <row r="957" spans="18:19" x14ac:dyDescent="0.2">
      <c r="R957" s="19"/>
      <c r="S957" s="19"/>
    </row>
    <row r="958" spans="18:19" x14ac:dyDescent="0.2">
      <c r="R958" s="19"/>
      <c r="S958" s="19"/>
    </row>
    <row r="959" spans="18:19" x14ac:dyDescent="0.2">
      <c r="R959" s="19"/>
      <c r="S959" s="19"/>
    </row>
    <row r="960" spans="18:19" x14ac:dyDescent="0.2">
      <c r="R960" s="19"/>
      <c r="S960" s="19"/>
    </row>
    <row r="961" spans="18:19" x14ac:dyDescent="0.2">
      <c r="R961" s="19"/>
      <c r="S961" s="19"/>
    </row>
    <row r="962" spans="18:19" x14ac:dyDescent="0.2">
      <c r="R962" s="19"/>
      <c r="S962" s="19"/>
    </row>
    <row r="963" spans="18:19" x14ac:dyDescent="0.2">
      <c r="R963" s="19"/>
      <c r="S963" s="19"/>
    </row>
    <row r="964" spans="18:19" x14ac:dyDescent="0.2">
      <c r="R964" s="19"/>
      <c r="S964" s="19"/>
    </row>
    <row r="965" spans="18:19" x14ac:dyDescent="0.2">
      <c r="R965" s="19"/>
      <c r="S965" s="19"/>
    </row>
    <row r="966" spans="18:19" x14ac:dyDescent="0.2">
      <c r="R966" s="19"/>
      <c r="S966" s="19"/>
    </row>
    <row r="967" spans="18:19" x14ac:dyDescent="0.2">
      <c r="R967" s="19"/>
      <c r="S967" s="19"/>
    </row>
    <row r="968" spans="18:19" x14ac:dyDescent="0.2">
      <c r="R968" s="19"/>
      <c r="S968" s="19"/>
    </row>
    <row r="969" spans="18:19" x14ac:dyDescent="0.2">
      <c r="R969" s="19"/>
      <c r="S969" s="19"/>
    </row>
    <row r="970" spans="18:19" x14ac:dyDescent="0.2">
      <c r="R970" s="19"/>
      <c r="S970" s="19"/>
    </row>
    <row r="971" spans="18:19" x14ac:dyDescent="0.2">
      <c r="R971" s="19"/>
      <c r="S971" s="19"/>
    </row>
    <row r="972" spans="18:19" x14ac:dyDescent="0.2">
      <c r="R972" s="19"/>
      <c r="S972" s="19"/>
    </row>
    <row r="973" spans="18:19" x14ac:dyDescent="0.2">
      <c r="R973" s="19"/>
      <c r="S973" s="19"/>
    </row>
    <row r="974" spans="18:19" x14ac:dyDescent="0.2">
      <c r="R974" s="19"/>
      <c r="S974" s="19"/>
    </row>
    <row r="975" spans="18:19" x14ac:dyDescent="0.2">
      <c r="R975" s="19"/>
      <c r="S975" s="19"/>
    </row>
    <row r="976" spans="18:19" x14ac:dyDescent="0.2">
      <c r="R976" s="19"/>
      <c r="S976" s="19"/>
    </row>
    <row r="977" spans="18:19" x14ac:dyDescent="0.2">
      <c r="R977" s="19"/>
      <c r="S977" s="19"/>
    </row>
    <row r="978" spans="18:19" x14ac:dyDescent="0.2">
      <c r="R978" s="19"/>
      <c r="S978" s="19"/>
    </row>
    <row r="979" spans="18:19" x14ac:dyDescent="0.2">
      <c r="R979" s="19"/>
      <c r="S979" s="19"/>
    </row>
    <row r="980" spans="18:19" x14ac:dyDescent="0.2">
      <c r="R980" s="19"/>
      <c r="S980" s="19"/>
    </row>
    <row r="981" spans="18:19" x14ac:dyDescent="0.2">
      <c r="R981" s="19"/>
      <c r="S981" s="19"/>
    </row>
    <row r="982" spans="18:19" x14ac:dyDescent="0.2">
      <c r="R982" s="19"/>
      <c r="S982" s="19"/>
    </row>
    <row r="983" spans="18:19" x14ac:dyDescent="0.2">
      <c r="R983" s="19"/>
      <c r="S983" s="19"/>
    </row>
    <row r="984" spans="18:19" x14ac:dyDescent="0.2">
      <c r="R984" s="19"/>
      <c r="S984" s="19"/>
    </row>
    <row r="985" spans="18:19" x14ac:dyDescent="0.2">
      <c r="R985" s="19"/>
      <c r="S985" s="19"/>
    </row>
    <row r="986" spans="18:19" x14ac:dyDescent="0.2">
      <c r="R986" s="19"/>
      <c r="S986" s="19"/>
    </row>
    <row r="987" spans="18:19" x14ac:dyDescent="0.2">
      <c r="R987" s="19"/>
      <c r="S987" s="19"/>
    </row>
    <row r="988" spans="18:19" x14ac:dyDescent="0.2">
      <c r="R988" s="19"/>
      <c r="S988" s="19"/>
    </row>
    <row r="989" spans="18:19" x14ac:dyDescent="0.2">
      <c r="R989" s="19"/>
      <c r="S989" s="19"/>
    </row>
    <row r="990" spans="18:19" x14ac:dyDescent="0.2">
      <c r="R990" s="19"/>
      <c r="S990" s="19"/>
    </row>
    <row r="991" spans="18:19" x14ac:dyDescent="0.2">
      <c r="R991" s="19"/>
      <c r="S991" s="19"/>
    </row>
    <row r="992" spans="18:19" x14ac:dyDescent="0.2">
      <c r="R992" s="19"/>
      <c r="S992" s="19"/>
    </row>
    <row r="993" spans="18:19" x14ac:dyDescent="0.2">
      <c r="R993" s="19"/>
      <c r="S993" s="19"/>
    </row>
    <row r="994" spans="18:19" x14ac:dyDescent="0.2">
      <c r="R994" s="19"/>
      <c r="S994" s="19"/>
    </row>
    <row r="995" spans="18:19" x14ac:dyDescent="0.2">
      <c r="R995" s="19"/>
    </row>
    <row r="996" spans="18:19" x14ac:dyDescent="0.2">
      <c r="R996" s="19"/>
    </row>
    <row r="997" spans="18:19" x14ac:dyDescent="0.2">
      <c r="R997" s="19"/>
    </row>
    <row r="998" spans="18:19" x14ac:dyDescent="0.2">
      <c r="R998" s="19"/>
    </row>
    <row r="999" spans="18:19" x14ac:dyDescent="0.2">
      <c r="R999" s="19"/>
    </row>
    <row r="1000" spans="18:19" x14ac:dyDescent="0.2">
      <c r="R1000" s="19"/>
    </row>
    <row r="1001" spans="18:19" x14ac:dyDescent="0.2">
      <c r="R1001" s="19"/>
    </row>
    <row r="1002" spans="18:19" x14ac:dyDescent="0.2">
      <c r="R1002" s="19"/>
    </row>
    <row r="1003" spans="18:19" x14ac:dyDescent="0.2">
      <c r="R1003" s="19"/>
    </row>
    <row r="1004" spans="18:19" x14ac:dyDescent="0.2">
      <c r="R1004" s="19"/>
    </row>
    <row r="1005" spans="18:19" x14ac:dyDescent="0.2">
      <c r="R1005" s="19"/>
    </row>
    <row r="1006" spans="18:19" x14ac:dyDescent="0.2">
      <c r="R1006" s="19"/>
    </row>
    <row r="1007" spans="18:19" x14ac:dyDescent="0.2">
      <c r="R1007" s="19"/>
    </row>
    <row r="1008" spans="18:19" x14ac:dyDescent="0.2">
      <c r="R1008" s="19"/>
    </row>
    <row r="1009" spans="18:18" x14ac:dyDescent="0.2">
      <c r="R1009" s="19"/>
    </row>
    <row r="1010" spans="18:18" x14ac:dyDescent="0.2">
      <c r="R1010" s="19"/>
    </row>
    <row r="1011" spans="18:18" x14ac:dyDescent="0.2">
      <c r="R1011" s="19"/>
    </row>
    <row r="1012" spans="18:18" x14ac:dyDescent="0.2">
      <c r="R1012" s="19"/>
    </row>
    <row r="1013" spans="18:18" x14ac:dyDescent="0.2">
      <c r="R1013" s="19"/>
    </row>
    <row r="1014" spans="18:18" x14ac:dyDescent="0.2">
      <c r="R1014" s="19"/>
    </row>
    <row r="1015" spans="18:18" x14ac:dyDescent="0.2">
      <c r="R1015" s="19"/>
    </row>
    <row r="1016" spans="18:18" x14ac:dyDescent="0.2">
      <c r="R1016" s="19"/>
    </row>
    <row r="1017" spans="18:18" x14ac:dyDescent="0.2">
      <c r="R1017" s="19"/>
    </row>
    <row r="1018" spans="18:18" x14ac:dyDescent="0.2">
      <c r="R1018" s="19"/>
    </row>
    <row r="1019" spans="18:18" x14ac:dyDescent="0.2">
      <c r="R1019" s="19"/>
    </row>
    <row r="1020" spans="18:18" x14ac:dyDescent="0.2">
      <c r="R1020" s="19"/>
    </row>
    <row r="1021" spans="18:18" x14ac:dyDescent="0.2">
      <c r="R1021" s="19"/>
    </row>
    <row r="1022" spans="18:18" x14ac:dyDescent="0.2">
      <c r="R1022" s="19"/>
    </row>
    <row r="1023" spans="18:18" x14ac:dyDescent="0.2">
      <c r="R1023" s="19"/>
    </row>
    <row r="1024" spans="18:18" x14ac:dyDescent="0.2">
      <c r="R1024" s="19"/>
    </row>
    <row r="1025" spans="18:18" x14ac:dyDescent="0.2">
      <c r="R1025" s="19"/>
    </row>
    <row r="1026" spans="18:18" x14ac:dyDescent="0.2">
      <c r="R1026" s="19"/>
    </row>
    <row r="1027" spans="18:18" x14ac:dyDescent="0.2">
      <c r="R1027" s="19"/>
    </row>
    <row r="1028" spans="18:18" x14ac:dyDescent="0.2">
      <c r="R1028" s="19"/>
    </row>
    <row r="1029" spans="18:18" x14ac:dyDescent="0.2">
      <c r="R1029" s="19"/>
    </row>
    <row r="1030" spans="18:18" x14ac:dyDescent="0.2">
      <c r="R1030" s="19"/>
    </row>
    <row r="1031" spans="18:18" x14ac:dyDescent="0.2">
      <c r="R1031" s="19"/>
    </row>
    <row r="1032" spans="18:18" x14ac:dyDescent="0.2">
      <c r="R1032" s="19"/>
    </row>
    <row r="1033" spans="18:18" x14ac:dyDescent="0.2">
      <c r="R1033" s="19"/>
    </row>
    <row r="1034" spans="18:18" x14ac:dyDescent="0.2">
      <c r="R1034" s="19"/>
    </row>
    <row r="1035" spans="18:18" x14ac:dyDescent="0.2">
      <c r="R1035" s="19"/>
    </row>
    <row r="1036" spans="18:18" x14ac:dyDescent="0.2">
      <c r="R1036" s="19"/>
    </row>
    <row r="1037" spans="18:18" x14ac:dyDescent="0.2">
      <c r="R1037" s="19"/>
    </row>
    <row r="1038" spans="18:18" x14ac:dyDescent="0.2">
      <c r="R1038" s="19"/>
    </row>
    <row r="1039" spans="18:18" x14ac:dyDescent="0.2">
      <c r="R1039" s="19"/>
    </row>
    <row r="1040" spans="18:18" x14ac:dyDescent="0.2">
      <c r="R1040" s="19"/>
    </row>
    <row r="1041" spans="18:18" x14ac:dyDescent="0.2">
      <c r="R1041" s="19"/>
    </row>
    <row r="1042" spans="18:18" x14ac:dyDescent="0.2">
      <c r="R1042" s="19"/>
    </row>
    <row r="1043" spans="18:18" x14ac:dyDescent="0.2">
      <c r="R1043" s="19"/>
    </row>
    <row r="1044" spans="18:18" x14ac:dyDescent="0.2">
      <c r="R1044" s="19"/>
    </row>
    <row r="1045" spans="18:18" x14ac:dyDescent="0.2">
      <c r="R1045" s="19"/>
    </row>
    <row r="1046" spans="18:18" x14ac:dyDescent="0.2">
      <c r="R1046" s="19"/>
    </row>
    <row r="1047" spans="18:18" x14ac:dyDescent="0.2">
      <c r="R1047" s="19"/>
    </row>
    <row r="1048" spans="18:18" x14ac:dyDescent="0.2">
      <c r="R1048" s="19"/>
    </row>
    <row r="1049" spans="18:18" x14ac:dyDescent="0.2">
      <c r="R1049" s="19"/>
    </row>
    <row r="1050" spans="18:18" x14ac:dyDescent="0.2">
      <c r="R1050" s="19"/>
    </row>
    <row r="1051" spans="18:18" x14ac:dyDescent="0.2">
      <c r="R1051" s="19"/>
    </row>
    <row r="1052" spans="18:18" x14ac:dyDescent="0.2">
      <c r="R1052" s="19"/>
    </row>
    <row r="1053" spans="18:18" x14ac:dyDescent="0.2">
      <c r="R1053" s="19"/>
    </row>
    <row r="1054" spans="18:18" x14ac:dyDescent="0.2">
      <c r="R1054" s="19"/>
    </row>
    <row r="1055" spans="18:18" x14ac:dyDescent="0.2">
      <c r="R1055" s="19"/>
    </row>
    <row r="1056" spans="18:18" x14ac:dyDescent="0.2">
      <c r="R1056" s="19"/>
    </row>
    <row r="1057" spans="18:22" x14ac:dyDescent="0.2">
      <c r="R1057" s="19"/>
      <c r="S1057" s="19"/>
      <c r="T1057" s="19"/>
      <c r="U1057" s="19"/>
      <c r="V1057" s="19"/>
    </row>
    <row r="1058" spans="18:22" x14ac:dyDescent="0.2">
      <c r="R1058" s="19"/>
      <c r="S1058" s="19"/>
      <c r="T1058" s="19"/>
      <c r="U1058" s="19"/>
      <c r="V1058" s="19"/>
    </row>
    <row r="1059" spans="18:22" x14ac:dyDescent="0.2">
      <c r="R1059" s="19"/>
      <c r="S1059" s="19"/>
      <c r="T1059" s="19"/>
      <c r="U1059" s="19"/>
      <c r="V1059" s="19"/>
    </row>
    <row r="1060" spans="18:22" x14ac:dyDescent="0.2">
      <c r="R1060" s="19"/>
      <c r="S1060" s="19"/>
      <c r="T1060" s="19"/>
      <c r="U1060" s="19"/>
      <c r="V1060" s="19"/>
    </row>
    <row r="1061" spans="18:22" x14ac:dyDescent="0.2">
      <c r="R1061" s="19"/>
      <c r="S1061" s="19"/>
      <c r="T1061" s="19"/>
      <c r="U1061" s="19"/>
      <c r="V1061" s="19"/>
    </row>
    <row r="1062" spans="18:22" x14ac:dyDescent="0.2">
      <c r="R1062" s="19"/>
      <c r="S1062" s="19"/>
      <c r="T1062" s="19"/>
      <c r="U1062" s="19"/>
      <c r="V1062" s="19"/>
    </row>
    <row r="1063" spans="18:22" x14ac:dyDescent="0.2">
      <c r="R1063" s="19"/>
      <c r="S1063" s="19"/>
      <c r="T1063" s="19"/>
      <c r="U1063" s="19"/>
      <c r="V1063" s="19"/>
    </row>
    <row r="1064" spans="18:22" x14ac:dyDescent="0.2">
      <c r="R1064" s="19"/>
      <c r="S1064" s="19"/>
      <c r="T1064" s="19"/>
      <c r="U1064" s="19"/>
      <c r="V1064" s="19"/>
    </row>
    <row r="1065" spans="18:22" x14ac:dyDescent="0.2">
      <c r="R1065" s="19"/>
      <c r="S1065" s="19"/>
      <c r="T1065" s="19"/>
      <c r="U1065" s="19"/>
      <c r="V1065" s="19"/>
    </row>
    <row r="1066" spans="18:22" x14ac:dyDescent="0.2">
      <c r="R1066" s="19"/>
      <c r="S1066" s="19"/>
      <c r="T1066" s="19"/>
      <c r="U1066" s="19"/>
      <c r="V1066" s="19"/>
    </row>
    <row r="1067" spans="18:22" x14ac:dyDescent="0.2">
      <c r="R1067" s="19"/>
      <c r="S1067" s="19"/>
      <c r="T1067" s="19"/>
      <c r="U1067" s="19"/>
      <c r="V1067" s="19"/>
    </row>
    <row r="1068" spans="18:22" x14ac:dyDescent="0.2">
      <c r="R1068" s="19"/>
      <c r="S1068" s="19"/>
      <c r="T1068" s="19"/>
      <c r="U1068" s="19"/>
      <c r="V1068" s="19"/>
    </row>
    <row r="1069" spans="18:22" x14ac:dyDescent="0.2">
      <c r="R1069" s="19"/>
      <c r="S1069" s="19"/>
      <c r="T1069" s="19"/>
      <c r="U1069" s="19"/>
      <c r="V1069" s="19"/>
    </row>
    <row r="1070" spans="18:22" x14ac:dyDescent="0.2">
      <c r="R1070" s="19"/>
      <c r="S1070" s="19"/>
      <c r="T1070" s="19"/>
      <c r="U1070" s="19"/>
      <c r="V1070" s="19"/>
    </row>
    <row r="1071" spans="18:22" x14ac:dyDescent="0.2">
      <c r="R1071" s="19"/>
      <c r="S1071" s="19"/>
      <c r="T1071" s="19"/>
      <c r="U1071" s="19"/>
      <c r="V1071" s="19"/>
    </row>
    <row r="1072" spans="18:22" x14ac:dyDescent="0.2">
      <c r="R1072" s="19"/>
      <c r="S1072" s="19"/>
      <c r="T1072" s="19"/>
      <c r="U1072" s="19"/>
      <c r="V1072" s="19"/>
    </row>
    <row r="1073" spans="18:22" x14ac:dyDescent="0.2">
      <c r="R1073" s="19"/>
      <c r="S1073" s="19"/>
      <c r="T1073" s="19"/>
      <c r="U1073" s="19"/>
      <c r="V1073" s="19"/>
    </row>
    <row r="1074" spans="18:22" x14ac:dyDescent="0.2">
      <c r="R1074" s="19"/>
      <c r="S1074" s="19"/>
      <c r="T1074" s="19"/>
      <c r="U1074" s="19"/>
      <c r="V1074" s="19"/>
    </row>
    <row r="1075" spans="18:22" x14ac:dyDescent="0.2">
      <c r="R1075" s="19"/>
      <c r="S1075" s="19"/>
      <c r="T1075" s="19"/>
      <c r="U1075" s="19"/>
      <c r="V1075" s="19"/>
    </row>
    <row r="1076" spans="18:22" x14ac:dyDescent="0.2">
      <c r="R1076" s="19"/>
      <c r="S1076" s="19"/>
      <c r="T1076" s="19"/>
      <c r="U1076" s="19"/>
      <c r="V1076" s="19"/>
    </row>
    <row r="1077" spans="18:22" x14ac:dyDescent="0.2">
      <c r="R1077" s="19"/>
      <c r="S1077" s="19"/>
      <c r="T1077" s="19"/>
      <c r="U1077" s="19"/>
      <c r="V1077" s="19"/>
    </row>
    <row r="1078" spans="18:22" x14ac:dyDescent="0.2">
      <c r="R1078" s="19"/>
      <c r="S1078" s="19"/>
      <c r="T1078" s="19"/>
      <c r="U1078" s="19"/>
      <c r="V1078" s="19"/>
    </row>
    <row r="1079" spans="18:22" x14ac:dyDescent="0.2">
      <c r="R1079" s="19"/>
      <c r="S1079" s="19"/>
      <c r="T1079" s="19"/>
      <c r="U1079" s="19"/>
      <c r="V1079" s="19"/>
    </row>
    <row r="1080" spans="18:22" x14ac:dyDescent="0.2">
      <c r="R1080" s="19"/>
      <c r="S1080" s="19"/>
      <c r="T1080" s="19"/>
      <c r="U1080" s="19"/>
      <c r="V1080" s="19"/>
    </row>
    <row r="1081" spans="18:22" x14ac:dyDescent="0.2">
      <c r="R1081" s="19"/>
      <c r="S1081" s="19"/>
      <c r="T1081" s="19"/>
      <c r="U1081" s="19"/>
      <c r="V1081" s="19"/>
    </row>
    <row r="1082" spans="18:22" x14ac:dyDescent="0.2">
      <c r="R1082" s="19"/>
      <c r="S1082" s="19"/>
      <c r="T1082" s="19"/>
      <c r="U1082" s="19"/>
      <c r="V1082" s="19"/>
    </row>
    <row r="1083" spans="18:22" x14ac:dyDescent="0.2">
      <c r="R1083" s="19"/>
      <c r="S1083" s="19"/>
      <c r="T1083" s="19"/>
      <c r="U1083" s="19"/>
      <c r="V1083" s="19"/>
    </row>
    <row r="1084" spans="18:22" x14ac:dyDescent="0.2">
      <c r="R1084" s="19"/>
      <c r="S1084" s="19"/>
      <c r="T1084" s="19"/>
      <c r="U1084" s="19"/>
      <c r="V1084" s="19"/>
    </row>
    <row r="1085" spans="18:22" x14ac:dyDescent="0.2">
      <c r="R1085" s="19"/>
      <c r="S1085" s="19"/>
      <c r="T1085" s="19"/>
      <c r="U1085" s="19"/>
      <c r="V1085" s="19"/>
    </row>
    <row r="1086" spans="18:22" x14ac:dyDescent="0.2">
      <c r="R1086" s="19"/>
      <c r="S1086" s="19"/>
      <c r="T1086" s="19"/>
      <c r="U1086" s="19"/>
      <c r="V1086" s="19"/>
    </row>
    <row r="1087" spans="18:22" x14ac:dyDescent="0.2">
      <c r="R1087" s="19"/>
      <c r="S1087" s="19"/>
      <c r="T1087" s="19"/>
      <c r="U1087" s="19"/>
      <c r="V1087" s="19"/>
    </row>
    <row r="1088" spans="18:22" x14ac:dyDescent="0.2">
      <c r="R1088" s="19"/>
      <c r="S1088" s="19"/>
      <c r="T1088" s="19"/>
      <c r="U1088" s="19"/>
      <c r="V1088" s="19"/>
    </row>
    <row r="1089" spans="18:22" x14ac:dyDescent="0.2">
      <c r="R1089" s="19"/>
      <c r="S1089" s="19"/>
      <c r="T1089" s="19"/>
      <c r="U1089" s="19"/>
      <c r="V1089" s="19"/>
    </row>
    <row r="1090" spans="18:22" x14ac:dyDescent="0.2">
      <c r="R1090" s="19"/>
      <c r="S1090" s="19"/>
      <c r="T1090" s="19"/>
      <c r="U1090" s="19"/>
      <c r="V1090" s="19"/>
    </row>
    <row r="1091" spans="18:22" x14ac:dyDescent="0.2">
      <c r="R1091" s="19"/>
      <c r="S1091" s="19"/>
      <c r="T1091" s="19"/>
      <c r="U1091" s="19"/>
      <c r="V1091" s="19"/>
    </row>
    <row r="1092" spans="18:22" x14ac:dyDescent="0.2">
      <c r="R1092" s="19"/>
      <c r="S1092" s="19"/>
      <c r="T1092" s="19"/>
      <c r="U1092" s="19"/>
      <c r="V1092" s="19"/>
    </row>
    <row r="1093" spans="18:22" x14ac:dyDescent="0.2">
      <c r="R1093" s="19"/>
      <c r="S1093" s="19"/>
      <c r="T1093" s="19"/>
      <c r="U1093" s="19"/>
      <c r="V1093" s="19"/>
    </row>
    <row r="1094" spans="18:22" x14ac:dyDescent="0.2">
      <c r="R1094" s="19"/>
      <c r="S1094" s="19"/>
      <c r="T1094" s="19"/>
      <c r="U1094" s="19"/>
      <c r="V1094" s="19"/>
    </row>
    <row r="1095" spans="18:22" x14ac:dyDescent="0.2">
      <c r="R1095" s="19"/>
      <c r="S1095" s="19"/>
      <c r="T1095" s="19"/>
      <c r="U1095" s="19"/>
      <c r="V1095" s="19"/>
    </row>
    <row r="1096" spans="18:22" x14ac:dyDescent="0.2">
      <c r="R1096" s="19"/>
      <c r="S1096" s="19"/>
      <c r="T1096" s="19"/>
      <c r="U1096" s="19"/>
      <c r="V1096" s="19"/>
    </row>
    <row r="1097" spans="18:22" x14ac:dyDescent="0.2">
      <c r="R1097" s="19"/>
      <c r="S1097" s="19"/>
      <c r="T1097" s="19"/>
      <c r="U1097" s="19"/>
      <c r="V1097" s="19"/>
    </row>
    <row r="1098" spans="18:22" x14ac:dyDescent="0.2">
      <c r="R1098" s="19"/>
      <c r="S1098" s="19"/>
      <c r="T1098" s="19"/>
      <c r="U1098" s="19"/>
      <c r="V1098" s="19"/>
    </row>
    <row r="1099" spans="18:22" x14ac:dyDescent="0.2">
      <c r="R1099" s="19"/>
      <c r="S1099" s="19"/>
      <c r="T1099" s="19"/>
      <c r="U1099" s="19"/>
      <c r="V1099" s="19"/>
    </row>
    <row r="1100" spans="18:22" x14ac:dyDescent="0.2">
      <c r="R1100" s="19"/>
      <c r="S1100" s="19"/>
      <c r="T1100" s="19"/>
      <c r="U1100" s="19"/>
      <c r="V1100" s="19"/>
    </row>
    <row r="1101" spans="18:22" x14ac:dyDescent="0.2">
      <c r="R1101" s="19"/>
      <c r="S1101" s="19"/>
      <c r="T1101" s="19"/>
      <c r="U1101" s="19"/>
      <c r="V1101" s="19"/>
    </row>
    <row r="1102" spans="18:22" x14ac:dyDescent="0.2">
      <c r="R1102" s="19"/>
      <c r="S1102" s="19"/>
      <c r="T1102" s="19"/>
      <c r="U1102" s="19"/>
      <c r="V1102" s="19"/>
    </row>
    <row r="1103" spans="18:22" x14ac:dyDescent="0.2">
      <c r="R1103" s="19"/>
      <c r="S1103" s="19"/>
      <c r="T1103" s="19"/>
      <c r="U1103" s="19"/>
      <c r="V1103" s="19"/>
    </row>
    <row r="1104" spans="18:22" x14ac:dyDescent="0.2">
      <c r="R1104" s="19"/>
      <c r="S1104" s="19"/>
      <c r="T1104" s="19"/>
      <c r="U1104" s="19"/>
      <c r="V1104" s="19"/>
    </row>
    <row r="1105" spans="18:22" x14ac:dyDescent="0.2">
      <c r="R1105" s="19"/>
      <c r="S1105" s="19"/>
      <c r="T1105" s="19"/>
      <c r="U1105" s="19"/>
      <c r="V1105" s="19"/>
    </row>
    <row r="1106" spans="18:22" x14ac:dyDescent="0.2">
      <c r="R1106" s="19"/>
      <c r="S1106" s="19"/>
      <c r="T1106" s="19"/>
      <c r="U1106" s="19"/>
      <c r="V1106" s="19"/>
    </row>
    <row r="1107" spans="18:22" x14ac:dyDescent="0.2">
      <c r="R1107" s="19"/>
      <c r="S1107" s="19"/>
      <c r="T1107" s="19"/>
      <c r="U1107" s="19"/>
      <c r="V1107" s="19"/>
    </row>
    <row r="1108" spans="18:22" x14ac:dyDescent="0.2">
      <c r="R1108" s="19"/>
      <c r="S1108" s="19"/>
      <c r="T1108" s="19"/>
      <c r="U1108" s="19"/>
      <c r="V1108" s="19"/>
    </row>
    <row r="1109" spans="18:22" x14ac:dyDescent="0.2">
      <c r="R1109" s="19"/>
      <c r="S1109" s="19"/>
      <c r="T1109" s="19"/>
      <c r="U1109" s="19"/>
      <c r="V1109" s="19"/>
    </row>
    <row r="1110" spans="18:22" x14ac:dyDescent="0.2">
      <c r="R1110" s="19"/>
      <c r="S1110" s="19"/>
      <c r="T1110" s="19"/>
      <c r="U1110" s="19"/>
      <c r="V1110" s="19"/>
    </row>
    <row r="1111" spans="18:22" x14ac:dyDescent="0.2">
      <c r="R1111" s="19"/>
      <c r="S1111" s="19"/>
      <c r="T1111" s="19"/>
      <c r="U1111" s="19"/>
      <c r="V1111" s="19"/>
    </row>
    <row r="1112" spans="18:22" x14ac:dyDescent="0.2">
      <c r="R1112" s="19"/>
      <c r="S1112" s="19"/>
      <c r="T1112" s="19"/>
      <c r="U1112" s="19"/>
      <c r="V1112" s="19"/>
    </row>
    <row r="1113" spans="18:22" x14ac:dyDescent="0.2">
      <c r="R1113" s="19"/>
      <c r="S1113" s="19"/>
      <c r="T1113" s="19"/>
      <c r="U1113" s="19"/>
      <c r="V1113" s="19"/>
    </row>
    <row r="1114" spans="18:22" x14ac:dyDescent="0.2">
      <c r="R1114" s="19"/>
      <c r="S1114" s="19"/>
      <c r="T1114" s="19"/>
      <c r="U1114" s="19"/>
      <c r="V1114" s="19"/>
    </row>
    <row r="1115" spans="18:22" x14ac:dyDescent="0.2">
      <c r="R1115" s="19"/>
      <c r="S1115" s="19"/>
      <c r="T1115" s="19"/>
      <c r="U1115" s="19"/>
      <c r="V1115" s="19"/>
    </row>
    <row r="1116" spans="18:22" x14ac:dyDescent="0.2">
      <c r="R1116" s="19"/>
      <c r="S1116" s="19"/>
      <c r="T1116" s="19"/>
      <c r="U1116" s="19"/>
      <c r="V1116" s="19"/>
    </row>
    <row r="1117" spans="18:22" x14ac:dyDescent="0.2">
      <c r="R1117" s="19"/>
      <c r="S1117" s="19"/>
      <c r="T1117" s="19"/>
      <c r="U1117" s="19"/>
      <c r="V1117" s="19"/>
    </row>
    <row r="1118" spans="18:22" x14ac:dyDescent="0.2">
      <c r="R1118" s="19"/>
      <c r="S1118" s="19"/>
      <c r="T1118" s="19"/>
      <c r="U1118" s="19"/>
      <c r="V1118" s="19"/>
    </row>
    <row r="1119" spans="18:22" x14ac:dyDescent="0.2">
      <c r="R1119" s="19"/>
      <c r="S1119" s="19"/>
      <c r="T1119" s="19"/>
      <c r="U1119" s="19"/>
      <c r="V1119" s="19"/>
    </row>
    <row r="1120" spans="18:22" x14ac:dyDescent="0.2">
      <c r="R1120" s="19"/>
      <c r="S1120" s="19"/>
      <c r="T1120" s="19"/>
      <c r="U1120" s="19"/>
      <c r="V1120" s="19"/>
    </row>
    <row r="1121" spans="18:22" x14ac:dyDescent="0.2">
      <c r="R1121" s="19"/>
      <c r="S1121" s="19"/>
      <c r="T1121" s="19"/>
      <c r="U1121" s="19"/>
      <c r="V1121" s="19"/>
    </row>
    <row r="1122" spans="18:22" x14ac:dyDescent="0.2">
      <c r="R1122" s="19"/>
      <c r="S1122" s="19"/>
      <c r="T1122" s="19"/>
      <c r="U1122" s="19"/>
      <c r="V1122" s="19"/>
    </row>
    <row r="1123" spans="18:22" x14ac:dyDescent="0.2">
      <c r="R1123" s="19"/>
      <c r="S1123" s="19"/>
      <c r="T1123" s="19"/>
      <c r="U1123" s="19"/>
      <c r="V1123" s="19"/>
    </row>
    <row r="1124" spans="18:22" x14ac:dyDescent="0.2">
      <c r="R1124" s="19"/>
      <c r="S1124" s="19"/>
      <c r="T1124" s="19"/>
      <c r="U1124" s="19"/>
      <c r="V1124" s="19"/>
    </row>
    <row r="1125" spans="18:22" x14ac:dyDescent="0.2">
      <c r="R1125" s="19"/>
      <c r="S1125" s="19"/>
      <c r="T1125" s="19"/>
      <c r="U1125" s="19"/>
      <c r="V1125" s="19"/>
    </row>
    <row r="1126" spans="18:22" x14ac:dyDescent="0.2">
      <c r="R1126" s="19"/>
      <c r="S1126" s="19"/>
      <c r="T1126" s="19"/>
      <c r="U1126" s="19"/>
      <c r="V1126" s="19"/>
    </row>
    <row r="1127" spans="18:22" x14ac:dyDescent="0.2">
      <c r="R1127" s="19"/>
      <c r="S1127" s="19"/>
      <c r="T1127" s="19"/>
      <c r="U1127" s="19"/>
      <c r="V1127" s="19"/>
    </row>
    <row r="1128" spans="18:22" x14ac:dyDescent="0.2">
      <c r="R1128" s="19"/>
      <c r="S1128" s="19"/>
      <c r="T1128" s="19"/>
      <c r="U1128" s="19"/>
      <c r="V1128" s="19"/>
    </row>
    <row r="1129" spans="18:22" x14ac:dyDescent="0.2">
      <c r="R1129" s="19"/>
      <c r="S1129" s="19"/>
      <c r="T1129" s="19"/>
      <c r="U1129" s="19"/>
      <c r="V1129" s="19"/>
    </row>
    <row r="1130" spans="18:22" x14ac:dyDescent="0.2">
      <c r="R1130" s="19"/>
      <c r="S1130" s="19"/>
      <c r="T1130" s="19"/>
      <c r="U1130" s="19"/>
      <c r="V1130" s="19"/>
    </row>
    <row r="1131" spans="18:22" x14ac:dyDescent="0.2">
      <c r="R1131" s="19"/>
      <c r="S1131" s="19"/>
      <c r="T1131" s="19"/>
      <c r="U1131" s="19"/>
      <c r="V1131" s="19"/>
    </row>
    <row r="1132" spans="18:22" x14ac:dyDescent="0.2">
      <c r="R1132" s="19"/>
      <c r="S1132" s="19"/>
      <c r="T1132" s="19"/>
      <c r="U1132" s="19"/>
      <c r="V1132" s="19"/>
    </row>
    <row r="1133" spans="18:22" x14ac:dyDescent="0.2">
      <c r="R1133" s="19"/>
      <c r="S1133" s="19"/>
      <c r="T1133" s="19"/>
      <c r="U1133" s="19"/>
      <c r="V1133" s="19"/>
    </row>
    <row r="1134" spans="18:22" x14ac:dyDescent="0.2">
      <c r="R1134" s="19"/>
      <c r="S1134" s="19"/>
      <c r="T1134" s="19"/>
      <c r="U1134" s="19"/>
      <c r="V1134" s="19"/>
    </row>
    <row r="1135" spans="18:22" x14ac:dyDescent="0.2">
      <c r="R1135" s="19"/>
      <c r="S1135" s="19"/>
      <c r="T1135" s="19"/>
      <c r="U1135" s="19"/>
      <c r="V1135" s="19"/>
    </row>
    <row r="1136" spans="18:22" x14ac:dyDescent="0.2">
      <c r="R1136" s="19"/>
      <c r="S1136" s="19"/>
      <c r="T1136" s="19"/>
      <c r="U1136" s="19"/>
      <c r="V1136" s="19"/>
    </row>
    <row r="1137" spans="18:22" x14ac:dyDescent="0.2">
      <c r="R1137" s="19"/>
      <c r="S1137" s="19"/>
      <c r="T1137" s="19"/>
      <c r="U1137" s="19"/>
      <c r="V1137" s="19"/>
    </row>
    <row r="1138" spans="18:22" x14ac:dyDescent="0.2">
      <c r="R1138" s="19"/>
      <c r="S1138" s="19"/>
      <c r="T1138" s="19"/>
      <c r="U1138" s="19"/>
      <c r="V1138" s="19"/>
    </row>
    <row r="1139" spans="18:22" x14ac:dyDescent="0.2">
      <c r="R1139" s="19"/>
      <c r="S1139" s="19"/>
      <c r="T1139" s="19"/>
      <c r="U1139" s="19"/>
      <c r="V1139" s="19"/>
    </row>
    <row r="1140" spans="18:22" x14ac:dyDescent="0.2">
      <c r="R1140" s="19"/>
      <c r="S1140" s="19"/>
      <c r="T1140" s="19"/>
      <c r="U1140" s="19"/>
      <c r="V1140" s="19"/>
    </row>
    <row r="1141" spans="18:22" x14ac:dyDescent="0.2">
      <c r="R1141" s="19"/>
      <c r="S1141" s="19"/>
      <c r="T1141" s="19"/>
      <c r="U1141" s="19"/>
      <c r="V1141" s="19"/>
    </row>
    <row r="1142" spans="18:22" x14ac:dyDescent="0.2">
      <c r="R1142" s="19"/>
      <c r="S1142" s="19"/>
      <c r="T1142" s="19"/>
      <c r="U1142" s="19"/>
      <c r="V1142" s="19"/>
    </row>
    <row r="1143" spans="18:22" x14ac:dyDescent="0.2">
      <c r="R1143" s="19"/>
      <c r="S1143" s="19"/>
      <c r="T1143" s="19"/>
      <c r="U1143" s="19"/>
      <c r="V1143" s="19"/>
    </row>
    <row r="1144" spans="18:22" x14ac:dyDescent="0.2">
      <c r="R1144" s="19"/>
      <c r="S1144" s="19"/>
      <c r="T1144" s="19"/>
      <c r="U1144" s="19"/>
      <c r="V1144" s="19"/>
    </row>
    <row r="1145" spans="18:22" x14ac:dyDescent="0.2">
      <c r="R1145" s="19"/>
      <c r="S1145" s="19"/>
      <c r="T1145" s="19"/>
      <c r="U1145" s="19"/>
      <c r="V1145" s="19"/>
    </row>
    <row r="1146" spans="18:22" x14ac:dyDescent="0.2">
      <c r="R1146" s="19"/>
      <c r="S1146" s="19"/>
      <c r="T1146" s="19"/>
      <c r="U1146" s="19"/>
      <c r="V1146" s="19"/>
    </row>
    <row r="1147" spans="18:22" x14ac:dyDescent="0.2">
      <c r="R1147" s="19"/>
      <c r="S1147" s="19"/>
      <c r="T1147" s="19"/>
      <c r="U1147" s="19"/>
      <c r="V1147" s="19"/>
    </row>
    <row r="1148" spans="18:22" x14ac:dyDescent="0.2">
      <c r="R1148" s="19"/>
      <c r="S1148" s="19"/>
      <c r="T1148" s="19"/>
      <c r="U1148" s="19"/>
      <c r="V1148" s="19"/>
    </row>
    <row r="1149" spans="18:22" x14ac:dyDescent="0.2">
      <c r="R1149" s="19"/>
      <c r="S1149" s="19"/>
      <c r="T1149" s="19"/>
      <c r="U1149" s="19"/>
      <c r="V1149" s="19"/>
    </row>
    <row r="1150" spans="18:22" x14ac:dyDescent="0.2">
      <c r="R1150" s="19"/>
      <c r="S1150" s="19"/>
      <c r="T1150" s="19"/>
      <c r="U1150" s="19"/>
      <c r="V1150" s="19"/>
    </row>
    <row r="1151" spans="18:22" x14ac:dyDescent="0.2">
      <c r="R1151" s="19"/>
      <c r="S1151" s="19"/>
      <c r="T1151" s="19"/>
      <c r="U1151" s="19"/>
      <c r="V1151" s="19"/>
    </row>
    <row r="1152" spans="18:22" x14ac:dyDescent="0.2">
      <c r="R1152" s="19"/>
      <c r="S1152" s="19"/>
      <c r="T1152" s="19"/>
      <c r="U1152" s="19"/>
      <c r="V1152" s="19"/>
    </row>
    <row r="1153" spans="18:22" x14ac:dyDescent="0.2">
      <c r="R1153" s="19"/>
      <c r="S1153" s="19"/>
      <c r="T1153" s="19"/>
      <c r="U1153" s="19"/>
      <c r="V1153" s="19"/>
    </row>
    <row r="1154" spans="18:22" x14ac:dyDescent="0.2">
      <c r="R1154" s="19"/>
      <c r="S1154" s="19"/>
      <c r="T1154" s="19"/>
      <c r="U1154" s="19"/>
      <c r="V1154" s="19"/>
    </row>
    <row r="1155" spans="18:22" x14ac:dyDescent="0.2">
      <c r="R1155" s="19"/>
      <c r="S1155" s="19"/>
      <c r="T1155" s="19"/>
      <c r="U1155" s="19"/>
      <c r="V1155" s="19"/>
    </row>
    <row r="1156" spans="18:22" x14ac:dyDescent="0.2">
      <c r="R1156" s="19"/>
      <c r="S1156" s="19"/>
      <c r="T1156" s="19"/>
      <c r="U1156" s="19"/>
      <c r="V1156" s="19"/>
    </row>
    <row r="1157" spans="18:22" x14ac:dyDescent="0.2">
      <c r="R1157" s="19"/>
      <c r="S1157" s="19"/>
      <c r="T1157" s="19"/>
      <c r="U1157" s="19"/>
      <c r="V1157" s="19"/>
    </row>
    <row r="1158" spans="18:22" x14ac:dyDescent="0.2">
      <c r="R1158" s="19"/>
      <c r="S1158" s="19"/>
      <c r="T1158" s="19"/>
      <c r="U1158" s="19"/>
      <c r="V1158" s="19"/>
    </row>
    <row r="1159" spans="18:22" x14ac:dyDescent="0.2">
      <c r="R1159" s="19"/>
      <c r="S1159" s="19"/>
      <c r="T1159" s="19"/>
      <c r="U1159" s="19"/>
      <c r="V1159" s="19"/>
    </row>
    <row r="1160" spans="18:22" x14ac:dyDescent="0.2">
      <c r="R1160" s="19"/>
      <c r="S1160" s="19"/>
      <c r="T1160" s="19"/>
      <c r="U1160" s="19"/>
      <c r="V1160" s="19"/>
    </row>
    <row r="1161" spans="18:22" x14ac:dyDescent="0.2">
      <c r="R1161" s="19"/>
      <c r="S1161" s="19"/>
      <c r="T1161" s="19"/>
      <c r="U1161" s="19"/>
      <c r="V1161" s="19"/>
    </row>
    <row r="1162" spans="18:22" x14ac:dyDescent="0.2">
      <c r="R1162" s="19"/>
      <c r="S1162" s="19"/>
      <c r="T1162" s="19"/>
      <c r="U1162" s="19"/>
      <c r="V1162" s="19"/>
    </row>
    <row r="1163" spans="18:22" x14ac:dyDescent="0.2">
      <c r="R1163" s="19"/>
      <c r="S1163" s="19"/>
      <c r="T1163" s="19"/>
      <c r="U1163" s="19"/>
      <c r="V1163" s="19"/>
    </row>
    <row r="1164" spans="18:22" x14ac:dyDescent="0.2">
      <c r="R1164" s="19"/>
      <c r="S1164" s="19"/>
      <c r="T1164" s="19"/>
      <c r="U1164" s="19"/>
      <c r="V1164" s="19"/>
    </row>
    <row r="1165" spans="18:22" x14ac:dyDescent="0.2">
      <c r="R1165" s="19"/>
      <c r="S1165" s="19"/>
      <c r="T1165" s="19"/>
      <c r="U1165" s="19"/>
      <c r="V1165" s="19"/>
    </row>
    <row r="1166" spans="18:22" x14ac:dyDescent="0.2">
      <c r="R1166" s="19"/>
      <c r="S1166" s="19"/>
      <c r="T1166" s="19"/>
      <c r="U1166" s="19"/>
      <c r="V1166" s="19"/>
    </row>
    <row r="1167" spans="18:22" x14ac:dyDescent="0.2">
      <c r="R1167" s="19"/>
      <c r="S1167" s="19"/>
      <c r="T1167" s="19"/>
      <c r="U1167" s="19"/>
      <c r="V1167" s="19"/>
    </row>
    <row r="1168" spans="18:22" x14ac:dyDescent="0.2">
      <c r="R1168" s="19"/>
      <c r="S1168" s="19"/>
      <c r="T1168" s="19"/>
      <c r="U1168" s="19"/>
      <c r="V1168" s="19"/>
    </row>
    <row r="1169" spans="18:22" x14ac:dyDescent="0.2">
      <c r="R1169" s="19"/>
      <c r="S1169" s="19"/>
      <c r="T1169" s="19"/>
      <c r="U1169" s="19"/>
      <c r="V1169" s="19"/>
    </row>
    <row r="1170" spans="18:22" x14ac:dyDescent="0.2">
      <c r="R1170" s="19"/>
      <c r="S1170" s="19"/>
      <c r="T1170" s="19"/>
      <c r="U1170" s="19"/>
      <c r="V1170" s="19"/>
    </row>
    <row r="1171" spans="18:22" x14ac:dyDescent="0.2">
      <c r="R1171" s="19"/>
      <c r="S1171" s="19"/>
      <c r="T1171" s="19"/>
      <c r="U1171" s="19"/>
      <c r="V1171" s="19"/>
    </row>
    <row r="1172" spans="18:22" x14ac:dyDescent="0.2">
      <c r="R1172" s="19"/>
      <c r="S1172" s="19"/>
      <c r="T1172" s="19"/>
      <c r="U1172" s="19"/>
      <c r="V1172" s="19"/>
    </row>
    <row r="1173" spans="18:22" x14ac:dyDescent="0.2">
      <c r="R1173" s="19"/>
      <c r="S1173" s="19"/>
      <c r="T1173" s="19"/>
      <c r="U1173" s="19"/>
      <c r="V1173" s="19"/>
    </row>
    <row r="1174" spans="18:22" x14ac:dyDescent="0.2">
      <c r="R1174" s="19"/>
      <c r="S1174" s="19"/>
      <c r="T1174" s="19"/>
      <c r="U1174" s="19"/>
      <c r="V1174" s="19"/>
    </row>
    <row r="1175" spans="18:22" x14ac:dyDescent="0.2">
      <c r="R1175" s="19"/>
      <c r="S1175" s="19"/>
      <c r="T1175" s="19"/>
      <c r="U1175" s="19"/>
      <c r="V1175" s="19"/>
    </row>
    <row r="1176" spans="18:22" x14ac:dyDescent="0.2">
      <c r="R1176" s="19"/>
      <c r="S1176" s="19"/>
      <c r="T1176" s="19"/>
      <c r="U1176" s="19"/>
      <c r="V1176" s="19"/>
    </row>
    <row r="1177" spans="18:22" x14ac:dyDescent="0.2">
      <c r="R1177" s="19"/>
      <c r="S1177" s="19"/>
      <c r="T1177" s="19"/>
      <c r="U1177" s="19"/>
      <c r="V1177" s="19"/>
    </row>
    <row r="1178" spans="18:22" x14ac:dyDescent="0.2">
      <c r="R1178" s="19"/>
      <c r="S1178" s="19"/>
      <c r="T1178" s="19"/>
      <c r="U1178" s="19"/>
      <c r="V1178" s="19"/>
    </row>
    <row r="1179" spans="18:22" x14ac:dyDescent="0.2">
      <c r="R1179" s="19"/>
      <c r="S1179" s="19"/>
      <c r="T1179" s="19"/>
      <c r="U1179" s="19"/>
      <c r="V1179" s="19"/>
    </row>
    <row r="1180" spans="18:22" x14ac:dyDescent="0.2">
      <c r="R1180" s="19"/>
      <c r="S1180" s="19"/>
      <c r="T1180" s="19"/>
      <c r="U1180" s="19"/>
      <c r="V1180" s="19"/>
    </row>
    <row r="1181" spans="18:22" x14ac:dyDescent="0.2">
      <c r="R1181" s="19"/>
      <c r="S1181" s="19"/>
      <c r="T1181" s="19"/>
      <c r="U1181" s="19"/>
      <c r="V1181" s="19"/>
    </row>
    <row r="1182" spans="18:22" x14ac:dyDescent="0.2">
      <c r="R1182" s="19"/>
      <c r="S1182" s="19"/>
      <c r="T1182" s="19"/>
      <c r="U1182" s="19"/>
      <c r="V1182" s="19"/>
    </row>
    <row r="1183" spans="18:22" x14ac:dyDescent="0.2">
      <c r="R1183" s="19"/>
      <c r="S1183" s="19"/>
      <c r="T1183" s="19"/>
      <c r="U1183" s="19"/>
      <c r="V1183" s="19"/>
    </row>
    <row r="1184" spans="18:22" x14ac:dyDescent="0.2">
      <c r="R1184" s="19"/>
      <c r="S1184" s="19"/>
      <c r="T1184" s="19"/>
      <c r="U1184" s="19"/>
      <c r="V1184" s="19"/>
    </row>
    <row r="1185" spans="18:22" x14ac:dyDescent="0.2">
      <c r="R1185" s="19"/>
      <c r="S1185" s="19"/>
      <c r="T1185" s="19"/>
      <c r="U1185" s="19"/>
      <c r="V1185" s="19"/>
    </row>
    <row r="1186" spans="18:22" x14ac:dyDescent="0.2">
      <c r="R1186" s="19"/>
      <c r="S1186" s="19"/>
      <c r="T1186" s="19"/>
      <c r="U1186" s="19"/>
      <c r="V1186" s="19"/>
    </row>
    <row r="1187" spans="18:22" x14ac:dyDescent="0.2">
      <c r="R1187" s="19"/>
      <c r="S1187" s="19"/>
      <c r="T1187" s="19"/>
      <c r="U1187" s="19"/>
      <c r="V1187" s="19"/>
    </row>
    <row r="1188" spans="18:22" x14ac:dyDescent="0.2">
      <c r="R1188" s="19"/>
      <c r="S1188" s="19"/>
      <c r="T1188" s="19"/>
      <c r="U1188" s="19"/>
      <c r="V1188" s="19"/>
    </row>
    <row r="1189" spans="18:22" x14ac:dyDescent="0.2">
      <c r="R1189" s="19"/>
      <c r="S1189" s="19"/>
      <c r="T1189" s="19"/>
      <c r="U1189" s="19"/>
      <c r="V1189" s="19"/>
    </row>
    <row r="1190" spans="18:22" x14ac:dyDescent="0.2">
      <c r="R1190" s="19"/>
      <c r="S1190" s="19"/>
      <c r="T1190" s="19"/>
      <c r="U1190" s="19"/>
      <c r="V1190" s="19"/>
    </row>
    <row r="1191" spans="18:22" x14ac:dyDescent="0.2">
      <c r="R1191" s="19"/>
      <c r="S1191" s="19"/>
      <c r="T1191" s="19"/>
      <c r="U1191" s="19"/>
      <c r="V1191" s="19"/>
    </row>
    <row r="1192" spans="18:22" x14ac:dyDescent="0.2">
      <c r="R1192" s="19"/>
      <c r="S1192" s="19"/>
      <c r="T1192" s="19"/>
      <c r="U1192" s="19"/>
      <c r="V1192" s="19"/>
    </row>
    <row r="1193" spans="18:22" x14ac:dyDescent="0.2">
      <c r="R1193" s="19"/>
      <c r="S1193" s="19"/>
      <c r="T1193" s="19"/>
      <c r="U1193" s="19"/>
      <c r="V1193" s="19"/>
    </row>
    <row r="1194" spans="18:22" x14ac:dyDescent="0.2">
      <c r="R1194" s="19"/>
      <c r="S1194" s="19"/>
      <c r="T1194" s="19"/>
      <c r="U1194" s="19"/>
      <c r="V1194" s="19"/>
    </row>
    <row r="1195" spans="18:22" x14ac:dyDescent="0.2">
      <c r="R1195" s="19"/>
      <c r="S1195" s="19"/>
      <c r="T1195" s="19"/>
      <c r="U1195" s="19"/>
      <c r="V1195" s="19"/>
    </row>
    <row r="1196" spans="18:22" x14ac:dyDescent="0.2">
      <c r="R1196" s="19"/>
      <c r="S1196" s="19"/>
      <c r="T1196" s="19"/>
      <c r="U1196" s="19"/>
      <c r="V1196" s="19"/>
    </row>
    <row r="1197" spans="18:22" x14ac:dyDescent="0.2">
      <c r="R1197" s="19"/>
      <c r="S1197" s="19"/>
      <c r="T1197" s="19"/>
      <c r="U1197" s="19"/>
      <c r="V1197" s="19"/>
    </row>
    <row r="1198" spans="18:22" x14ac:dyDescent="0.2">
      <c r="R1198" s="19"/>
      <c r="S1198" s="19"/>
      <c r="T1198" s="19"/>
      <c r="U1198" s="19"/>
      <c r="V1198" s="19"/>
    </row>
    <row r="1199" spans="18:22" x14ac:dyDescent="0.2">
      <c r="R1199" s="19"/>
      <c r="S1199" s="19"/>
      <c r="T1199" s="19"/>
      <c r="U1199" s="19"/>
      <c r="V1199" s="19"/>
    </row>
    <row r="1200" spans="18:22" x14ac:dyDescent="0.2">
      <c r="R1200" s="19"/>
      <c r="S1200" s="19"/>
      <c r="T1200" s="19"/>
      <c r="U1200" s="19"/>
      <c r="V1200" s="19"/>
    </row>
    <row r="1201" spans="18:22" x14ac:dyDescent="0.2">
      <c r="R1201" s="19"/>
      <c r="S1201" s="19"/>
      <c r="T1201" s="19"/>
      <c r="U1201" s="19"/>
      <c r="V1201" s="19"/>
    </row>
    <row r="1202" spans="18:22" x14ac:dyDescent="0.2">
      <c r="R1202" s="19"/>
      <c r="S1202" s="19"/>
      <c r="T1202" s="19"/>
      <c r="U1202" s="19"/>
      <c r="V1202" s="19"/>
    </row>
    <row r="1203" spans="18:22" x14ac:dyDescent="0.2">
      <c r="R1203" s="19"/>
      <c r="S1203" s="19"/>
      <c r="T1203" s="19"/>
      <c r="U1203" s="19"/>
      <c r="V1203" s="19"/>
    </row>
    <row r="1204" spans="18:22" x14ac:dyDescent="0.2">
      <c r="R1204" s="19"/>
      <c r="S1204" s="19"/>
      <c r="T1204" s="19"/>
      <c r="U1204" s="19"/>
      <c r="V1204" s="19"/>
    </row>
    <row r="1205" spans="18:22" x14ac:dyDescent="0.2">
      <c r="R1205" s="19"/>
      <c r="S1205" s="19"/>
      <c r="T1205" s="19"/>
      <c r="U1205" s="19"/>
      <c r="V1205" s="19"/>
    </row>
    <row r="1206" spans="18:22" x14ac:dyDescent="0.2">
      <c r="R1206" s="19"/>
      <c r="S1206" s="19"/>
      <c r="T1206" s="19"/>
      <c r="U1206" s="19"/>
      <c r="V1206" s="19"/>
    </row>
    <row r="1207" spans="18:22" x14ac:dyDescent="0.2">
      <c r="R1207" s="19"/>
      <c r="S1207" s="19"/>
      <c r="T1207" s="19"/>
      <c r="U1207" s="19"/>
      <c r="V1207" s="19"/>
    </row>
    <row r="1208" spans="18:22" x14ac:dyDescent="0.2">
      <c r="R1208" s="19"/>
      <c r="S1208" s="19"/>
      <c r="T1208" s="19"/>
      <c r="U1208" s="19"/>
      <c r="V1208" s="19"/>
    </row>
    <row r="1209" spans="18:22" x14ac:dyDescent="0.2">
      <c r="R1209" s="19"/>
      <c r="S1209" s="19"/>
      <c r="T1209" s="19"/>
      <c r="U1209" s="19"/>
      <c r="V1209" s="19"/>
    </row>
    <row r="1210" spans="18:22" x14ac:dyDescent="0.2">
      <c r="R1210" s="19"/>
      <c r="S1210" s="19"/>
      <c r="T1210" s="19"/>
      <c r="U1210" s="19"/>
      <c r="V1210" s="19"/>
    </row>
    <row r="1211" spans="18:22" x14ac:dyDescent="0.2">
      <c r="R1211" s="19"/>
      <c r="S1211" s="19"/>
      <c r="T1211" s="19"/>
      <c r="U1211" s="19"/>
      <c r="V1211" s="19"/>
    </row>
    <row r="1212" spans="18:22" x14ac:dyDescent="0.2">
      <c r="R1212" s="19"/>
      <c r="S1212" s="19"/>
      <c r="T1212" s="19"/>
      <c r="U1212" s="19"/>
      <c r="V1212" s="19"/>
    </row>
    <row r="1213" spans="18:22" x14ac:dyDescent="0.2">
      <c r="R1213" s="19"/>
      <c r="S1213" s="19"/>
      <c r="T1213" s="19"/>
      <c r="U1213" s="19"/>
      <c r="V1213" s="19"/>
    </row>
    <row r="1214" spans="18:22" x14ac:dyDescent="0.2">
      <c r="R1214" s="19"/>
      <c r="S1214" s="19"/>
      <c r="T1214" s="19"/>
      <c r="U1214" s="19"/>
      <c r="V1214" s="19"/>
    </row>
    <row r="1215" spans="18:22" x14ac:dyDescent="0.2">
      <c r="R1215" s="19"/>
      <c r="S1215" s="19"/>
      <c r="T1215" s="19"/>
      <c r="U1215" s="19"/>
      <c r="V1215" s="19"/>
    </row>
    <row r="1216" spans="18:22" x14ac:dyDescent="0.2">
      <c r="R1216" s="19"/>
      <c r="S1216" s="19"/>
      <c r="T1216" s="19"/>
      <c r="U1216" s="19"/>
      <c r="V1216" s="19"/>
    </row>
    <row r="1217" spans="18:22" x14ac:dyDescent="0.2">
      <c r="R1217" s="19"/>
      <c r="S1217" s="19"/>
      <c r="T1217" s="19"/>
      <c r="U1217" s="19"/>
      <c r="V1217" s="19"/>
    </row>
    <row r="1218" spans="18:22" x14ac:dyDescent="0.2">
      <c r="R1218" s="19"/>
      <c r="S1218" s="19"/>
      <c r="T1218" s="19"/>
      <c r="U1218" s="19"/>
      <c r="V1218" s="19"/>
    </row>
    <row r="1219" spans="18:22" x14ac:dyDescent="0.2">
      <c r="R1219" s="19"/>
      <c r="S1219" s="19"/>
      <c r="T1219" s="19"/>
      <c r="U1219" s="19"/>
      <c r="V1219" s="19"/>
    </row>
    <row r="1220" spans="18:22" x14ac:dyDescent="0.2">
      <c r="R1220" s="19"/>
      <c r="S1220" s="19"/>
      <c r="T1220" s="19"/>
      <c r="U1220" s="19"/>
      <c r="V1220" s="19"/>
    </row>
    <row r="1221" spans="18:22" x14ac:dyDescent="0.2">
      <c r="R1221" s="19"/>
      <c r="S1221" s="19"/>
      <c r="T1221" s="19"/>
      <c r="U1221" s="19"/>
      <c r="V1221" s="19"/>
    </row>
    <row r="1222" spans="18:22" x14ac:dyDescent="0.2">
      <c r="R1222" s="19"/>
      <c r="S1222" s="19"/>
      <c r="T1222" s="19"/>
      <c r="U1222" s="19"/>
      <c r="V1222" s="19"/>
    </row>
    <row r="1223" spans="18:22" x14ac:dyDescent="0.2">
      <c r="R1223" s="19"/>
      <c r="S1223" s="19"/>
      <c r="T1223" s="19"/>
      <c r="U1223" s="19"/>
      <c r="V1223" s="19"/>
    </row>
    <row r="1224" spans="18:22" x14ac:dyDescent="0.2">
      <c r="R1224" s="19"/>
      <c r="S1224" s="19"/>
      <c r="T1224" s="19"/>
      <c r="U1224" s="19"/>
      <c r="V1224" s="19"/>
    </row>
    <row r="1225" spans="18:22" x14ac:dyDescent="0.2">
      <c r="R1225" s="19"/>
      <c r="S1225" s="19"/>
      <c r="T1225" s="19"/>
      <c r="U1225" s="19"/>
      <c r="V1225" s="19"/>
    </row>
    <row r="1226" spans="18:22" x14ac:dyDescent="0.2">
      <c r="R1226" s="19"/>
      <c r="S1226" s="19"/>
      <c r="T1226" s="19"/>
      <c r="U1226" s="19"/>
      <c r="V1226" s="19"/>
    </row>
    <row r="1227" spans="18:22" x14ac:dyDescent="0.2">
      <c r="R1227" s="19"/>
      <c r="S1227" s="19"/>
      <c r="T1227" s="19"/>
      <c r="U1227" s="19"/>
      <c r="V1227" s="19"/>
    </row>
  </sheetData>
  <mergeCells count="21">
    <mergeCell ref="B99:E100"/>
    <mergeCell ref="A82:R82"/>
    <mergeCell ref="A90:R90"/>
    <mergeCell ref="B13:R13"/>
    <mergeCell ref="B45:R45"/>
    <mergeCell ref="B73:R73"/>
    <mergeCell ref="R10:R11"/>
    <mergeCell ref="H10:I10"/>
    <mergeCell ref="J10:L10"/>
    <mergeCell ref="N10:O10"/>
    <mergeCell ref="A10:A11"/>
    <mergeCell ref="B10:B11"/>
    <mergeCell ref="C10:C11"/>
    <mergeCell ref="D10:D11"/>
    <mergeCell ref="H8:Q8"/>
    <mergeCell ref="E10:E11"/>
    <mergeCell ref="F10:F11"/>
    <mergeCell ref="G10:G11"/>
    <mergeCell ref="M10:M11"/>
    <mergeCell ref="P10:P11"/>
    <mergeCell ref="Q10:Q11"/>
  </mergeCells>
  <pageMargins left="0" right="0" top="0.39370078740157483" bottom="0" header="0.31496062992125984" footer="0"/>
  <pageSetup paperSize="9" scale="75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Никонова ИВ</cp:lastModifiedBy>
  <cp:lastPrinted>2021-12-14T03:10:14Z</cp:lastPrinted>
  <dcterms:created xsi:type="dcterms:W3CDTF">2019-12-17T06:06:58Z</dcterms:created>
  <dcterms:modified xsi:type="dcterms:W3CDTF">2022-12-08T01:08:30Z</dcterms:modified>
</cp:coreProperties>
</file>